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бастапқы  мониторинг\"/>
    </mc:Choice>
  </mc:AlternateContent>
  <xr:revisionPtr revIDLastSave="0" documentId="8_{DD7291EF-3673-4848-B87A-03C7082E7036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36" i="3" l="1"/>
  <c r="EI37" i="3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FK36" i="3"/>
  <c r="FK37" i="3" s="1"/>
  <c r="FJ36" i="3"/>
  <c r="FJ37" i="3" s="1"/>
  <c r="FI36" i="3"/>
  <c r="FI37" i="3" s="1"/>
  <c r="FH36" i="3"/>
  <c r="FH37" i="3" s="1"/>
  <c r="FG36" i="3"/>
  <c r="FG37" i="3" s="1"/>
  <c r="FF36" i="3"/>
  <c r="FF37" i="3" s="1"/>
  <c r="FE36" i="3"/>
  <c r="FE37" i="3" s="1"/>
  <c r="FD36" i="3"/>
  <c r="FD37" i="3" s="1"/>
  <c r="FC36" i="3"/>
  <c r="FC37" i="3" s="1"/>
  <c r="FB36" i="3"/>
  <c r="FB37" i="3" s="1"/>
  <c r="FA36" i="3"/>
  <c r="FA37" i="3" s="1"/>
  <c r="EZ36" i="3"/>
  <c r="EZ37" i="3" s="1"/>
  <c r="EY36" i="3"/>
  <c r="EY37" i="3" s="1"/>
  <c r="EX36" i="3"/>
  <c r="EX37" i="3" s="1"/>
  <c r="EW36" i="3"/>
  <c r="EW37" i="3" s="1"/>
  <c r="EV36" i="3"/>
  <c r="EV37" i="3" s="1"/>
  <c r="EU36" i="3"/>
  <c r="EU37" i="3" s="1"/>
  <c r="ET36" i="3"/>
  <c r="ET37" i="3" s="1"/>
  <c r="ES36" i="3"/>
  <c r="ES37" i="3" s="1"/>
  <c r="ER36" i="3"/>
  <c r="ER37" i="3" s="1"/>
  <c r="EQ36" i="3"/>
  <c r="EQ37" i="3" s="1"/>
  <c r="EP36" i="3"/>
  <c r="EP37" i="3" s="1"/>
  <c r="EO36" i="3"/>
  <c r="EO37" i="3" s="1"/>
  <c r="EN36" i="3"/>
  <c r="EN37" i="3" s="1"/>
  <c r="EM36" i="3"/>
  <c r="EM37" i="3" s="1"/>
  <c r="EL36" i="3"/>
  <c r="EL37" i="3" s="1"/>
  <c r="EK36" i="3"/>
  <c r="EK37" i="3" s="1"/>
  <c r="EJ36" i="3"/>
  <c r="EJ37" i="3" s="1"/>
  <c r="EH36" i="3"/>
  <c r="EH37" i="3" s="1"/>
  <c r="EG36" i="3"/>
  <c r="EG37" i="3" s="1"/>
  <c r="EF36" i="3"/>
  <c r="EF37" i="3" s="1"/>
  <c r="EE36" i="3"/>
  <c r="EE37" i="3" s="1"/>
  <c r="ED36" i="3"/>
  <c r="ED37" i="3" s="1"/>
  <c r="EC36" i="3"/>
  <c r="EC37" i="3" s="1"/>
  <c r="EB36" i="3"/>
  <c r="EB37" i="3" s="1"/>
  <c r="EA36" i="3"/>
  <c r="EA37" i="3" s="1"/>
  <c r="DZ36" i="3"/>
  <c r="DZ37" i="3" s="1"/>
  <c r="DY36" i="3"/>
  <c r="DY37" i="3" s="1"/>
  <c r="DX36" i="3"/>
  <c r="DX37" i="3" s="1"/>
  <c r="DW36" i="3"/>
  <c r="DW37" i="3" s="1"/>
  <c r="DV36" i="3"/>
  <c r="DV37" i="3" s="1"/>
  <c r="DU36" i="3"/>
  <c r="DU37" i="3" s="1"/>
  <c r="DT36" i="3"/>
  <c r="DT37" i="3" s="1"/>
  <c r="DS36" i="3"/>
  <c r="DS37" i="3" s="1"/>
  <c r="DR36" i="3"/>
  <c r="DR37" i="3" s="1"/>
  <c r="DQ36" i="3"/>
  <c r="DQ37" i="3" s="1"/>
  <c r="DP36" i="3"/>
  <c r="DP37" i="3" s="1"/>
  <c r="DO36" i="3"/>
  <c r="DO37" i="3" s="1"/>
  <c r="DN36" i="3"/>
  <c r="DN37" i="3" s="1"/>
  <c r="DM36" i="3"/>
  <c r="DM37" i="3" s="1"/>
  <c r="DL36" i="3"/>
  <c r="DL37" i="3" s="1"/>
  <c r="DK36" i="3"/>
  <c r="DK37" i="3" s="1"/>
  <c r="DJ36" i="3"/>
  <c r="DJ37" i="3" s="1"/>
  <c r="DI36" i="3"/>
  <c r="DI37" i="3" s="1"/>
  <c r="DH36" i="3"/>
  <c r="DH37" i="3" s="1"/>
  <c r="DG36" i="3"/>
  <c r="DG37" i="3" s="1"/>
  <c r="DF36" i="3"/>
  <c r="DF37" i="3" s="1"/>
  <c r="DE36" i="3"/>
  <c r="DD36" i="3"/>
  <c r="DD37" i="3" s="1"/>
  <c r="DC36" i="3"/>
  <c r="DC37" i="3" s="1"/>
  <c r="DB36" i="3"/>
  <c r="DB37" i="3" s="1"/>
  <c r="DA36" i="3"/>
  <c r="DA37" i="3" s="1"/>
  <c r="CZ36" i="3"/>
  <c r="CZ37" i="3" s="1"/>
  <c r="CY36" i="3"/>
  <c r="CY37" i="3" s="1"/>
  <c r="CX36" i="3"/>
  <c r="CX37" i="3" s="1"/>
  <c r="CW36" i="3"/>
  <c r="CW37" i="3" s="1"/>
  <c r="CV36" i="3"/>
  <c r="CV37" i="3" s="1"/>
  <c r="CU36" i="3"/>
  <c r="CU37" i="3" s="1"/>
  <c r="CT36" i="3"/>
  <c r="CT37" i="3" s="1"/>
  <c r="CS36" i="3"/>
  <c r="CS37" i="3" s="1"/>
  <c r="CR36" i="3"/>
  <c r="CR37" i="3" s="1"/>
  <c r="CQ36" i="3"/>
  <c r="CQ37" i="3" s="1"/>
  <c r="CP36" i="3"/>
  <c r="CP37" i="3" s="1"/>
  <c r="CO36" i="3"/>
  <c r="CO37" i="3" s="1"/>
  <c r="CN36" i="3"/>
  <c r="CN37" i="3" s="1"/>
  <c r="CM36" i="3"/>
  <c r="CM37" i="3" s="1"/>
  <c r="CL36" i="3"/>
  <c r="CL37" i="3" s="1"/>
  <c r="CK36" i="3"/>
  <c r="CK37" i="3" s="1"/>
  <c r="CJ36" i="3"/>
  <c r="CJ37" i="3" s="1"/>
  <c r="CI36" i="3"/>
  <c r="CI37" i="3" s="1"/>
  <c r="CH36" i="3"/>
  <c r="CH37" i="3" s="1"/>
  <c r="CG36" i="3"/>
  <c r="CG37" i="3" s="1"/>
  <c r="CF36" i="3"/>
  <c r="CF37" i="3" s="1"/>
  <c r="CE36" i="3"/>
  <c r="CE37" i="3" s="1"/>
  <c r="CD36" i="3"/>
  <c r="CD37" i="3" s="1"/>
  <c r="CC36" i="3"/>
  <c r="CC37" i="3" s="1"/>
  <c r="CB36" i="3"/>
  <c r="CB37" i="3" s="1"/>
  <c r="CA36" i="3"/>
  <c r="CA37" i="3" s="1"/>
  <c r="BZ36" i="3"/>
  <c r="BZ37" i="3" s="1"/>
  <c r="BY36" i="3"/>
  <c r="BY37" i="3" s="1"/>
  <c r="BX36" i="3"/>
  <c r="BX37" i="3" s="1"/>
  <c r="BW36" i="3"/>
  <c r="BW37" i="3" s="1"/>
  <c r="BV36" i="3"/>
  <c r="BV37" i="3" s="1"/>
  <c r="BU36" i="3"/>
  <c r="BU37" i="3" s="1"/>
  <c r="BT36" i="3"/>
  <c r="BT37" i="3" s="1"/>
  <c r="BS36" i="3"/>
  <c r="BS37" i="3" s="1"/>
  <c r="BR36" i="3"/>
  <c r="BR37" i="3" s="1"/>
  <c r="BQ36" i="3"/>
  <c r="BQ37" i="3" s="1"/>
  <c r="BP36" i="3"/>
  <c r="BP37" i="3" s="1"/>
  <c r="BO36" i="3"/>
  <c r="BO37" i="3" s="1"/>
  <c r="BN36" i="3"/>
  <c r="BN37" i="3" s="1"/>
  <c r="BM36" i="3"/>
  <c r="BM37" i="3" s="1"/>
  <c r="BL36" i="3"/>
  <c r="BL37" i="3" s="1"/>
  <c r="BK36" i="3"/>
  <c r="BK37" i="3" s="1"/>
  <c r="BJ36" i="3"/>
  <c r="BJ37" i="3" s="1"/>
  <c r="BI36" i="3"/>
  <c r="BI37" i="3" s="1"/>
  <c r="BH36" i="3"/>
  <c r="BH37" i="3" s="1"/>
  <c r="BG36" i="3"/>
  <c r="BG37" i="3" s="1"/>
  <c r="BF36" i="3"/>
  <c r="BF37" i="3" s="1"/>
  <c r="BE36" i="3"/>
  <c r="BE37" i="3" s="1"/>
  <c r="BD36" i="3"/>
  <c r="BD37" i="3" s="1"/>
  <c r="BC36" i="3"/>
  <c r="BC37" i="3" s="1"/>
  <c r="BB36" i="3"/>
  <c r="BB37" i="3" s="1"/>
  <c r="BA36" i="3"/>
  <c r="BA37" i="3" s="1"/>
  <c r="AZ36" i="3"/>
  <c r="AZ37" i="3" s="1"/>
  <c r="AY36" i="3"/>
  <c r="AY37" i="3" s="1"/>
  <c r="AX36" i="3"/>
  <c r="AX37" i="3" s="1"/>
  <c r="AW36" i="3"/>
  <c r="AV36" i="3"/>
  <c r="AV37" i="3" s="1"/>
  <c r="AU36" i="3"/>
  <c r="AU37" i="3" s="1"/>
  <c r="AT36" i="3"/>
  <c r="AT37" i="3" s="1"/>
  <c r="AS36" i="3"/>
  <c r="AS37" i="3" s="1"/>
  <c r="AR36" i="3"/>
  <c r="AR37" i="3" s="1"/>
  <c r="AQ36" i="3"/>
  <c r="AQ37" i="3" s="1"/>
  <c r="AP36" i="3"/>
  <c r="AP37" i="3" s="1"/>
  <c r="AO36" i="3"/>
  <c r="AO37" i="3" s="1"/>
  <c r="AN36" i="3"/>
  <c r="AN37" i="3" s="1"/>
  <c r="AM36" i="3"/>
  <c r="AM37" i="3" s="1"/>
  <c r="AL36" i="3"/>
  <c r="AL37" i="3" s="1"/>
  <c r="AK36" i="3"/>
  <c r="AK37" i="3" s="1"/>
  <c r="AJ36" i="3"/>
  <c r="AJ37" i="3" s="1"/>
  <c r="AI36" i="3"/>
  <c r="AI37" i="3" s="1"/>
  <c r="AH36" i="3"/>
  <c r="AH37" i="3" s="1"/>
  <c r="AG36" i="3"/>
  <c r="AG37" i="3" s="1"/>
  <c r="AF36" i="3"/>
  <c r="AF37" i="3" s="1"/>
  <c r="AE36" i="3"/>
  <c r="AE37" i="3" s="1"/>
  <c r="AD36" i="3"/>
  <c r="AD37" i="3" s="1"/>
  <c r="AC36" i="3"/>
  <c r="AC37" i="3" s="1"/>
  <c r="AB36" i="3"/>
  <c r="AB37" i="3" s="1"/>
  <c r="AA36" i="3"/>
  <c r="AA37" i="3" s="1"/>
  <c r="Z36" i="3"/>
  <c r="Z37" i="3" s="1"/>
  <c r="Y36" i="3"/>
  <c r="Y37" i="3" s="1"/>
  <c r="X36" i="3"/>
  <c r="X37" i="3" s="1"/>
  <c r="W36" i="3"/>
  <c r="W37" i="3" s="1"/>
  <c r="V36" i="3"/>
  <c r="V37" i="3" s="1"/>
  <c r="U36" i="3"/>
  <c r="U37" i="3" s="1"/>
  <c r="T36" i="3"/>
  <c r="T37" i="3" s="1"/>
  <c r="S36" i="3"/>
  <c r="S37" i="3" s="1"/>
  <c r="R36" i="3"/>
  <c r="R37" i="3" s="1"/>
  <c r="Q36" i="3"/>
  <c r="Q37" i="3" s="1"/>
  <c r="P36" i="3"/>
  <c r="P37" i="3" s="1"/>
  <c r="O36" i="3"/>
  <c r="O37" i="3" s="1"/>
  <c r="N36" i="3"/>
  <c r="N37" i="3" s="1"/>
  <c r="M36" i="3"/>
  <c r="M37" i="3" s="1"/>
  <c r="L36" i="3"/>
  <c r="L37" i="3" s="1"/>
  <c r="K36" i="3"/>
  <c r="K37" i="3" s="1"/>
  <c r="J36" i="3"/>
  <c r="J37" i="3" s="1"/>
  <c r="I36" i="3"/>
  <c r="I37" i="3" s="1"/>
  <c r="H36" i="3"/>
  <c r="H37" i="3" s="1"/>
  <c r="G36" i="3"/>
  <c r="G37" i="3" s="1"/>
  <c r="F36" i="3"/>
  <c r="F37" i="3" s="1"/>
  <c r="E36" i="3"/>
  <c r="E37" i="3" s="1"/>
  <c r="D36" i="3"/>
  <c r="D37" i="3" s="1"/>
  <c r="C36" i="3"/>
  <c r="C37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AW37" i="3" l="1"/>
  <c r="I46" i="3" s="1"/>
  <c r="H46" i="3" s="1"/>
  <c r="DE37" i="3"/>
  <c r="I55" i="3" s="1"/>
  <c r="H55" i="3" s="1"/>
  <c r="I56" i="3"/>
  <c r="H56" i="3" s="1"/>
  <c r="E58" i="3"/>
  <c r="D58" i="3" s="1"/>
  <c r="D41" i="1"/>
  <c r="C41" i="1"/>
  <c r="E60" i="3"/>
  <c r="D60" i="3" s="1"/>
  <c r="E59" i="3"/>
  <c r="D59" i="3" s="1"/>
  <c r="M54" i="3"/>
  <c r="L54" i="3" s="1"/>
  <c r="M55" i="3"/>
  <c r="L55" i="3" s="1"/>
  <c r="M56" i="3"/>
  <c r="L56" i="3" s="1"/>
  <c r="K54" i="3"/>
  <c r="J54" i="3" s="1"/>
  <c r="K55" i="3"/>
  <c r="J55" i="3" s="1"/>
  <c r="K56" i="3"/>
  <c r="J56" i="3" s="1"/>
  <c r="I54" i="3"/>
  <c r="H54" i="3" s="1"/>
  <c r="G54" i="3"/>
  <c r="F54" i="3" s="1"/>
  <c r="G55" i="3"/>
  <c r="F55" i="3" s="1"/>
  <c r="G56" i="3"/>
  <c r="F56" i="3" s="1"/>
  <c r="E54" i="3"/>
  <c r="D54" i="3" s="1"/>
  <c r="E55" i="3"/>
  <c r="D55" i="3" s="1"/>
  <c r="E56" i="3"/>
  <c r="D56" i="3" s="1"/>
  <c r="E49" i="3"/>
  <c r="D49" i="3" s="1"/>
  <c r="E50" i="3"/>
  <c r="D50" i="3" s="1"/>
  <c r="E51" i="3"/>
  <c r="D51" i="3" s="1"/>
  <c r="E47" i="3"/>
  <c r="D47" i="3" s="1"/>
  <c r="E46" i="3"/>
  <c r="D46" i="3" s="1"/>
  <c r="E41" i="3"/>
  <c r="D41" i="3" s="1"/>
  <c r="I45" i="3"/>
  <c r="H45" i="3" s="1"/>
  <c r="I47" i="3"/>
  <c r="H47" i="3" s="1"/>
  <c r="E45" i="3"/>
  <c r="D45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0" i="3"/>
  <c r="D40" i="3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2" i="3"/>
  <c r="D42" i="3" s="1"/>
  <c r="E54" i="1"/>
  <c r="D54" i="1" s="1"/>
  <c r="E63" i="1"/>
  <c r="D63" i="1" s="1"/>
  <c r="E64" i="1"/>
  <c r="D64" i="1" s="1"/>
  <c r="E62" i="2"/>
  <c r="D62" i="2" s="1"/>
  <c r="E63" i="2"/>
  <c r="D63" i="2" s="1"/>
  <c r="D43" i="3" l="1"/>
  <c r="G46" i="3"/>
  <c r="F46" i="3" s="1"/>
  <c r="G47" i="3"/>
  <c r="F47" i="3" s="1"/>
  <c r="E43" i="3"/>
  <c r="H48" i="3"/>
  <c r="I48" i="3"/>
  <c r="G45" i="3"/>
  <c r="F45" i="3" s="1"/>
  <c r="E44" i="1"/>
  <c r="D44" i="1" s="1"/>
  <c r="D47" i="1" s="1"/>
  <c r="M57" i="3"/>
  <c r="L57" i="3"/>
  <c r="K57" i="3"/>
  <c r="J57" i="3"/>
  <c r="H57" i="3"/>
  <c r="I57" i="3"/>
  <c r="G57" i="3"/>
  <c r="F57" i="3"/>
  <c r="E48" i="3"/>
  <c r="E57" i="3"/>
  <c r="E61" i="3"/>
  <c r="D48" i="3"/>
  <c r="D61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57" i="3"/>
  <c r="E52" i="3"/>
  <c r="D52" i="3"/>
  <c r="E51" i="2"/>
  <c r="E60" i="2"/>
  <c r="E56" i="1"/>
  <c r="D61" i="1"/>
  <c r="E64" i="2"/>
  <c r="E65" i="1"/>
  <c r="E52" i="1"/>
  <c r="E61" i="1"/>
  <c r="D64" i="2"/>
  <c r="D52" i="1"/>
  <c r="F48" i="3" l="1"/>
  <c r="G48" i="3"/>
  <c r="E47" i="1"/>
</calcChain>
</file>

<file path=xl/sharedStrings.xml><?xml version="1.0" encoding="utf-8"?>
<sst xmlns="http://schemas.openxmlformats.org/spreadsheetml/2006/main" count="912" uniqueCount="717">
  <si>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</si>
  <si>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</si>
  <si>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</si>
  <si>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</si>
  <si>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</si>
  <si>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</si>
  <si>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</si>
  <si>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</si>
  <si>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</si>
  <si>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</si>
  <si>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</si>
  <si>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</si>
  <si>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</si>
  <si>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</si>
  <si>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</si>
  <si>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</si>
  <si>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</si>
  <si>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</si>
  <si>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</si>
  <si>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</si>
  <si>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</si>
  <si>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</si>
  <si>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</si>
  <si>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</si>
  <si>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</si>
  <si>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</si>
  <si>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</si>
  <si>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</si>
  <si>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</si>
  <si>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</si>
  <si>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</si>
  <si>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</si>
  <si>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</si>
  <si>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</si>
  <si>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</si>
  <si>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</si>
  <si>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</si>
  <si>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</si>
  <si>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</si>
  <si>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</si>
  <si>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</si>
  <si>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</si>
  <si>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</si>
  <si>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</si>
  <si>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</si>
  <si>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</si>
  <si>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</si>
  <si>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</si>
  <si>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</si>
  <si>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</si>
  <si>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</si>
  <si>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</si>
  <si>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</si>
  <si>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</si>
  <si>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</si>
  <si>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</si>
  <si>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</si>
  <si>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</si>
  <si>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</si>
  <si>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</si>
  <si>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</si>
  <si>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</si>
  <si>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</si>
  <si>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</si>
  <si>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</si>
  <si>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</si>
  <si>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</si>
  <si>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</si>
  <si>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</si>
  <si>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</si>
  <si>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</si>
  <si>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</si>
  <si>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</si>
  <si>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</si>
  <si>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</si>
  <si>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</si>
  <si>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</si>
  <si>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</si>
  <si>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</si>
  <si>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</si>
  <si>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</si>
  <si>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</si>
  <si>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</si>
  <si>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</si>
  <si>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</si>
  <si>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</si>
  <si>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</si>
  <si>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</si>
  <si>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</si>
  <si>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</si>
  <si>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</si>
  <si>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</si>
  <si>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</si>
  <si>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</si>
  <si>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</si>
  <si>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</si>
  <si>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</si>
  <si>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</si>
  <si>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</si>
  <si>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</si>
  <si>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</si>
  <si>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</si>
  <si>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</si>
  <si>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</si>
  <si>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</si>
  <si>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</si>
  <si>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</si>
  <si>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</si>
  <si>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</si>
  <si>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</si>
  <si>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</si>
  <si>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</si>
  <si>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</si>
  <si>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</si>
  <si>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</si>
  <si>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</si>
  <si>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</si>
  <si>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</si>
  <si>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</si>
  <si>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</si>
  <si>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</si>
  <si>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</si>
  <si>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</si>
  <si>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</si>
  <si>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</si>
  <si>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</si>
  <si>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</si>
  <si>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</si>
  <si>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</si>
  <si>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</si>
  <si>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</si>
  <si>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</si>
  <si>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</si>
  <si>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</si>
  <si>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</si>
  <si>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</si>
  <si>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</si>
  <si>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</si>
  <si>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</si>
  <si>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</si>
  <si>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</si>
  <si>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</si>
  <si>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</si>
  <si>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</si>
  <si>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</si>
  <si>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</si>
  <si>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</si>
  <si>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</si>
  <si>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</si>
  <si>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</si>
  <si>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</si>
  <si>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</si>
  <si>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</si>
  <si>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</si>
  <si>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</si>
  <si>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</si>
  <si>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</si>
  <si>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</si>
  <si>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</si>
  <si>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</si>
  <si>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</si>
  <si>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</si>
  <si>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</si>
  <si>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</si>
  <si>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</si>
  <si>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</si>
  <si>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</si>
  <si>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</si>
  <si>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</si>
  <si>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</si>
  <si>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</si>
  <si>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</si>
  <si>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</si>
  <si>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</si>
  <si>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</si>
  <si>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</si>
  <si>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</si>
  <si>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</si>
  <si>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</si>
  <si>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</si>
  <si>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</si>
  <si>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</si>
  <si>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</si>
  <si>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</si>
  <si>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</si>
  <si>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</si>
  <si>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</si>
  <si>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</si>
  <si>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</si>
  <si>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</si>
  <si>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</si>
  <si>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</si>
  <si>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</si>
  <si>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</si>
  <si>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</si>
  <si>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</si>
  <si>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</si>
  <si>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</si>
  <si>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</si>
  <si>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</si>
  <si>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</si>
  <si>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</si>
  <si>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</si>
  <si>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</si>
  <si>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</si>
  <si>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</si>
  <si>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</si>
  <si>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</si>
  <si>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</si>
  <si>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</si>
  <si>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</si>
  <si>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</si>
  <si>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</si>
  <si>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</si>
  <si>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</si>
  <si>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</si>
  <si>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</si>
  <si>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</si>
  <si>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</si>
  <si>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</si>
  <si>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</si>
  <si>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</si>
  <si>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</si>
  <si>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</si>
  <si>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</si>
  <si>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</si>
  <si>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</si>
  <si>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</si>
  <si>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</si>
  <si>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</si>
  <si>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</si>
  <si>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</si>
  <si>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</si>
  <si>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</si>
  <si>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</si>
  <si>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</si>
  <si>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</si>
  <si>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</si>
  <si>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</si>
  <si>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</si>
  <si>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</si>
  <si>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</si>
  <si>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</si>
  <si>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</si>
  <si>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</si>
  <si>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</si>
  <si>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</si>
  <si>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</si>
  <si>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</si>
  <si>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</si>
  <si>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</si>
  <si>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</si>
  <si>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</si>
  <si>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</si>
  <si>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</si>
  <si>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</si>
  <si>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</si>
  <si>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</si>
  <si>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</si>
  <si>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</si>
  <si>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</si>
  <si>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</si>
  <si>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</si>
  <si>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</si>
  <si>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</si>
  <si>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</si>
  <si>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</si>
  <si>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</si>
  <si>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</si>
  <si>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</si>
  <si>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</si>
  <si>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</si>
  <si>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</si>
  <si>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</si>
  <si>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</si>
  <si>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</si>
  <si>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</si>
  <si>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</si>
  <si>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</si>
  <si>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</si>
  <si>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</si>
  <si>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</si>
  <si>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</si>
  <si>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</si>
  <si>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</si>
  <si>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</si>
  <si>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</si>
  <si>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</si>
  <si>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</si>
  <si>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</si>
  <si>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</si>
  <si>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</si>
  <si>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</si>
  <si>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</si>
  <si>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</si>
  <si>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</si>
  <si>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</si>
  <si>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</si>
  <si>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</si>
  <si>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</si>
  <si>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</si>
  <si>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</si>
  <si>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</si>
  <si>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</si>
  <si>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</si>
  <si>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</si>
  <si>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</si>
  <si>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</si>
  <si>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</si>
  <si>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</si>
  <si>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</si>
  <si>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</si>
  <si>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</si>
  <si>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</si>
  <si>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</si>
  <si>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</si>
  <si>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</si>
  <si>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</si>
  <si>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</si>
  <si>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</si>
  <si>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</si>
  <si>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</si>
  <si>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</si>
  <si>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</si>
  <si>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</si>
  <si>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</si>
  <si>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</si>
  <si>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</si>
  <si>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</si>
  <si>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</si>
  <si>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</si>
  <si>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</si>
  <si>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</si>
  <si>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</si>
  <si>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</si>
  <si>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</si>
  <si>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</si>
  <si>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</si>
  <si>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</si>
  <si>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</si>
  <si>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</si>
  <si>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</si>
  <si>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</si>
  <si>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</si>
  <si>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</si>
  <si>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</si>
  <si>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</si>
  <si>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</si>
  <si>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</si>
  <si>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</si>
  <si>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</si>
  <si>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</si>
  <si>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</si>
  <si>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</si>
  <si>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</si>
  <si>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</si>
  <si>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</si>
  <si>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</si>
  <si>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</si>
  <si>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</si>
  <si>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</si>
  <si>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</si>
  <si>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</si>
  <si>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</si>
  <si>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</si>
  <si>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</si>
  <si>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</si>
  <si>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</si>
  <si>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</si>
  <si>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</si>
  <si>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</si>
  <si>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</si>
  <si>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</si>
  <si>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</si>
  <si>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</si>
  <si>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</si>
  <si>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</si>
  <si>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</si>
  <si>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</si>
  <si>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</si>
  <si>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</si>
  <si>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</si>
  <si>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</si>
  <si>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</si>
  <si>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</si>
  <si>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</si>
  <si>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</si>
  <si>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</si>
  <si>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</si>
  <si>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отвечает на простые вопросы</t>
  </si>
  <si>
    <t>не раскладывает</t>
  </si>
  <si>
    <t>старается выполнять</t>
  </si>
  <si>
    <t>знает действия с предметами, распознает их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</si>
  <si>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</si>
  <si>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</si>
  <si>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</si>
  <si>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</si>
  <si>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</si>
  <si>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</si>
  <si>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</si>
  <si>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</si>
  <si>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</si>
  <si>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</si>
  <si>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</si>
  <si>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</si>
  <si>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</si>
  <si>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</si>
  <si>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</si>
  <si>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</si>
  <si>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</si>
  <si>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</si>
  <si>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</si>
  <si>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</si>
  <si>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</si>
  <si>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</si>
  <si>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</si>
  <si>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</si>
  <si>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</si>
  <si>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</si>
  <si>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</si>
  <si>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</si>
  <si>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</si>
  <si>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</si>
  <si>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</si>
  <si>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</si>
  <si>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</si>
  <si>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</si>
  <si>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</si>
  <si>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</si>
  <si>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</si>
  <si>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</si>
  <si>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</si>
  <si>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</si>
  <si>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</si>
  <si>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</si>
  <si>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</si>
  <si>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</si>
  <si>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</si>
  <si>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</si>
  <si>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</si>
  <si>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</si>
  <si>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</si>
  <si>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</si>
  <si>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</si>
  <si>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</si>
  <si>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</si>
  <si>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</si>
  <si>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</si>
  <si>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</si>
  <si>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</si>
  <si>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</si>
  <si>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</si>
  <si>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</si>
  <si>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</si>
  <si>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</si>
  <si>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</si>
  <si>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</si>
  <si>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</si>
  <si>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</si>
  <si>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</si>
  <si>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</si>
  <si>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</si>
  <si>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</si>
  <si>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</si>
  <si>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</si>
  <si>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</si>
  <si>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</si>
  <si>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</si>
  <si>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</si>
  <si>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</si>
  <si>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</si>
  <si>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</si>
  <si>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</si>
  <si>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</si>
  <si>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</si>
  <si>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</si>
  <si>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</si>
  <si>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</si>
  <si>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</si>
  <si>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</si>
  <si>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</si>
  <si>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</si>
  <si>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</si>
  <si>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</si>
  <si>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</si>
  <si>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</si>
  <si>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</si>
  <si>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</si>
  <si>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</si>
  <si>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</si>
  <si>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</si>
  <si>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</si>
  <si>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</si>
  <si>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</si>
  <si>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</si>
  <si>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</si>
  <si>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</si>
  <si>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</si>
  <si>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</si>
  <si>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</si>
  <si>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</si>
  <si>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</si>
  <si>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</si>
  <si>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</si>
  <si>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</si>
  <si>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</si>
  <si>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</si>
  <si>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</si>
  <si>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</si>
  <si>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</si>
  <si>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</si>
  <si>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</si>
  <si>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</si>
  <si>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</si>
  <si>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</si>
  <si>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</si>
  <si>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</si>
  <si>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</si>
  <si>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</si>
  <si>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</si>
  <si>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</si>
  <si>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</si>
  <si>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</si>
  <si>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</si>
  <si>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</si>
  <si>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</si>
  <si>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</si>
  <si>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</si>
  <si>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</si>
  <si>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</si>
  <si>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</si>
  <si>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</si>
  <si>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</si>
  <si>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</si>
  <si>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</si>
  <si>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</si>
  <si>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</si>
  <si>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</si>
  <si>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</si>
  <si>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</si>
  <si>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</si>
  <si>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</si>
  <si>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</si>
  <si>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</si>
  <si>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</si>
  <si>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</si>
  <si>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</si>
  <si>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</si>
  <si>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</si>
  <si>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</si>
  <si>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</si>
  <si>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</si>
  <si>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</si>
  <si>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</si>
  <si>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</si>
  <si>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</si>
  <si>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</si>
  <si>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</si>
  <si>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</si>
  <si>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</si>
  <si>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</si>
  <si>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</si>
  <si>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</si>
  <si>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</si>
  <si>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</si>
  <si>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</si>
  <si>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</si>
  <si>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</si>
  <si>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</si>
  <si>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</si>
  <si>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</si>
  <si>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</si>
  <si>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</si>
  <si>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</si>
  <si>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</si>
  <si>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</si>
  <si>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</si>
  <si>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</si>
  <si>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</si>
  <si>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</si>
  <si>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</si>
  <si>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</si>
  <si>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</si>
  <si>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</si>
  <si>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</si>
  <si>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</si>
  <si>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</si>
  <si>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</si>
  <si>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</si>
  <si>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</si>
  <si>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</si>
  <si>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</si>
  <si>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</si>
  <si>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</si>
  <si>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</si>
  <si>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</si>
  <si>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</si>
  <si>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</si>
  <si>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</si>
  <si>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</si>
  <si>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</si>
  <si>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</si>
  <si>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</si>
  <si>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</si>
  <si>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</si>
  <si>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</si>
  <si>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</si>
  <si>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</si>
  <si>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</si>
  <si>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</si>
  <si>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</si>
  <si>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</si>
  <si>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</si>
  <si>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</si>
  <si>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</si>
  <si>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</si>
  <si>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</si>
  <si>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</si>
  <si>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</si>
  <si>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</si>
  <si>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</si>
  <si>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</si>
  <si>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</si>
  <si>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</si>
  <si>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</si>
  <si>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</si>
  <si>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</si>
  <si>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</si>
  <si>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</si>
  <si>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</si>
  <si>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</si>
  <si>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</si>
  <si>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</si>
  <si>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</si>
  <si>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</si>
  <si>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</si>
  <si>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</si>
  <si>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</si>
  <si>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</si>
  <si>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</si>
  <si>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</si>
  <si>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</si>
  <si>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</si>
  <si>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</si>
  <si>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</si>
  <si>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</si>
  <si>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</si>
  <si>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</si>
  <si>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</si>
  <si>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</si>
  <si>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</si>
  <si>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</si>
  <si>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</si>
  <si>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</si>
  <si>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</si>
  <si>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</si>
  <si>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</si>
  <si>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</si>
  <si>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</si>
  <si>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</si>
  <si>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</si>
  <si>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</si>
  <si>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</si>
  <si>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</si>
  <si>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</si>
  <si>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</si>
  <si>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</si>
  <si>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</si>
  <si>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</si>
  <si>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</si>
  <si>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</si>
  <si>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</si>
  <si>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</si>
  <si>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</si>
  <si>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</si>
  <si>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</si>
  <si>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</si>
  <si>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</si>
  <si>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</si>
  <si>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</si>
  <si>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</si>
  <si>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</si>
  <si>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</si>
  <si>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</si>
  <si>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</si>
  <si>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</si>
  <si>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</si>
  <si>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</si>
  <si>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</si>
  <si>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</si>
  <si>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</si>
  <si>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</si>
  <si>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Аманжолова Нұрай</t>
  </si>
  <si>
    <t>Баймуратова Ясмина</t>
  </si>
  <si>
    <t xml:space="preserve">Бартули Софья </t>
  </si>
  <si>
    <t>Гаража Фёдор</t>
  </si>
  <si>
    <t>Ермеков Алиаскар</t>
  </si>
  <si>
    <t>Ислямбек Мирас</t>
  </si>
  <si>
    <t xml:space="preserve">Кунгурцев Николай </t>
  </si>
  <si>
    <t>Кинигопуло Александр</t>
  </si>
  <si>
    <t xml:space="preserve">Кудерская Варвара </t>
  </si>
  <si>
    <t xml:space="preserve">Курмаева Алиса </t>
  </si>
  <si>
    <t>Михальский Алекс</t>
  </si>
  <si>
    <t xml:space="preserve">Меньшиков Дмитрий </t>
  </si>
  <si>
    <t>Накастоева Раяна</t>
  </si>
  <si>
    <t>Полонкоева Аиша</t>
  </si>
  <si>
    <t>Поль Егор</t>
  </si>
  <si>
    <t>Сагатов Ерали</t>
  </si>
  <si>
    <t xml:space="preserve">Султанов Радмир </t>
  </si>
  <si>
    <t xml:space="preserve">Савилов Давид </t>
  </si>
  <si>
    <t>Сайлау Амре</t>
  </si>
  <si>
    <t xml:space="preserve">Уваров Тимур </t>
  </si>
  <si>
    <t xml:space="preserve">Утегенова Амира </t>
  </si>
  <si>
    <t>Федорова Анастасия</t>
  </si>
  <si>
    <t>группа: Бөбек</t>
  </si>
  <si>
    <t>Учебный год: 24-25г</t>
  </si>
  <si>
    <t>Период : сентябрь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</si>
</sst>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414</v>
      </c>
      <c r="B1" s="14" t="s">
        <v>87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415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1" t="s">
        <v>689</v>
      </c>
      <c r="DN2" s="6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1" t="s">
        <v>0</v>
      </c>
      <c r="B4" s="111" t="s">
        <v>88</v>
      </c>
      <c r="C4" s="91" t="s">
        <v>237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6" t="s">
        <v>239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8"/>
      <c r="BH4" s="74" t="s">
        <v>496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6" t="s">
        <v>242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8"/>
      <c r="DA4" s="62" t="s">
        <v>244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4"/>
    </row>
    <row r="5" spans="1:119" ht="15.6" customHeight="1" x14ac:dyDescent="0.25">
      <c r="A5" s="111"/>
      <c r="B5" s="111"/>
      <c r="C5" s="94" t="s">
        <v>238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01" t="s">
        <v>240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98" t="s">
        <v>241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100"/>
      <c r="BH5" s="75" t="s">
        <v>32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84" t="s">
        <v>243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9" t="s">
        <v>43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1" t="s">
        <v>245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3"/>
    </row>
    <row r="6" spans="1:119" ht="15" customHeight="1" x14ac:dyDescent="0.25">
      <c r="A6" s="111"/>
      <c r="B6" s="111"/>
      <c r="C6" s="86" t="s">
        <v>419</v>
      </c>
      <c r="D6" s="87"/>
      <c r="E6" s="87"/>
      <c r="F6" s="87"/>
      <c r="G6" s="87"/>
      <c r="H6" s="87"/>
      <c r="I6" s="87"/>
      <c r="J6" s="87"/>
      <c r="K6" s="87"/>
      <c r="L6" s="74" t="s">
        <v>436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6" t="s">
        <v>419</v>
      </c>
      <c r="Y6" s="76"/>
      <c r="Z6" s="76"/>
      <c r="AA6" s="76"/>
      <c r="AB6" s="76"/>
      <c r="AC6" s="76"/>
      <c r="AD6" s="76"/>
      <c r="AE6" s="76"/>
      <c r="AF6" s="76"/>
      <c r="AG6" s="74" t="s">
        <v>436</v>
      </c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6" t="s">
        <v>419</v>
      </c>
      <c r="AT6" s="76"/>
      <c r="AU6" s="76"/>
      <c r="AV6" s="76"/>
      <c r="AW6" s="76"/>
      <c r="AX6" s="76"/>
      <c r="AY6" s="74" t="s">
        <v>436</v>
      </c>
      <c r="AZ6" s="74"/>
      <c r="BA6" s="74"/>
      <c r="BB6" s="74"/>
      <c r="BC6" s="74"/>
      <c r="BD6" s="74"/>
      <c r="BE6" s="74"/>
      <c r="BF6" s="74"/>
      <c r="BG6" s="74"/>
      <c r="BH6" s="76" t="s">
        <v>419</v>
      </c>
      <c r="BI6" s="76"/>
      <c r="BJ6" s="76"/>
      <c r="BK6" s="76"/>
      <c r="BL6" s="76"/>
      <c r="BM6" s="76"/>
      <c r="BN6" s="74" t="s">
        <v>436</v>
      </c>
      <c r="BO6" s="74"/>
      <c r="BP6" s="74"/>
      <c r="BQ6" s="74"/>
      <c r="BR6" s="74"/>
      <c r="BS6" s="74"/>
      <c r="BT6" s="74"/>
      <c r="BU6" s="74"/>
      <c r="BV6" s="74"/>
      <c r="BW6" s="76" t="s">
        <v>419</v>
      </c>
      <c r="BX6" s="76"/>
      <c r="BY6" s="76"/>
      <c r="BZ6" s="76"/>
      <c r="CA6" s="76"/>
      <c r="CB6" s="76"/>
      <c r="CC6" s="74" t="s">
        <v>436</v>
      </c>
      <c r="CD6" s="74"/>
      <c r="CE6" s="74"/>
      <c r="CF6" s="74"/>
      <c r="CG6" s="74"/>
      <c r="CH6" s="74"/>
      <c r="CI6" s="65" t="s">
        <v>419</v>
      </c>
      <c r="CJ6" s="66"/>
      <c r="CK6" s="66"/>
      <c r="CL6" s="66"/>
      <c r="CM6" s="66"/>
      <c r="CN6" s="66"/>
      <c r="CO6" s="66"/>
      <c r="CP6" s="66"/>
      <c r="CQ6" s="66"/>
      <c r="CR6" s="87" t="s">
        <v>436</v>
      </c>
      <c r="CS6" s="87"/>
      <c r="CT6" s="87"/>
      <c r="CU6" s="87"/>
      <c r="CV6" s="87"/>
      <c r="CW6" s="87"/>
      <c r="CX6" s="87"/>
      <c r="CY6" s="87"/>
      <c r="CZ6" s="88"/>
      <c r="DA6" s="65" t="s">
        <v>419</v>
      </c>
      <c r="DB6" s="66"/>
      <c r="DC6" s="66"/>
      <c r="DD6" s="66"/>
      <c r="DE6" s="66"/>
      <c r="DF6" s="67"/>
      <c r="DG6" s="68" t="s">
        <v>436</v>
      </c>
      <c r="DH6" s="69"/>
      <c r="DI6" s="69"/>
      <c r="DJ6" s="69"/>
      <c r="DK6" s="69"/>
      <c r="DL6" s="69"/>
      <c r="DM6" s="69"/>
      <c r="DN6" s="69"/>
      <c r="DO6" s="70"/>
    </row>
    <row r="7" spans="1:119" ht="10.15" hidden="1" customHeight="1" x14ac:dyDescent="0.25">
      <c r="A7" s="111"/>
      <c r="B7" s="111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1"/>
      <c r="B8" s="111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1"/>
      <c r="B9" s="111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1"/>
      <c r="B10" s="11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11"/>
      <c r="B11" s="11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1"/>
      <c r="B12" s="111"/>
      <c r="C12" s="96" t="s">
        <v>13</v>
      </c>
      <c r="D12" s="60" t="s">
        <v>2</v>
      </c>
      <c r="E12" s="60" t="s">
        <v>3</v>
      </c>
      <c r="F12" s="60" t="s">
        <v>17</v>
      </c>
      <c r="G12" s="60" t="s">
        <v>4</v>
      </c>
      <c r="H12" s="60" t="s">
        <v>5</v>
      </c>
      <c r="I12" s="60" t="s">
        <v>14</v>
      </c>
      <c r="J12" s="60" t="s">
        <v>6</v>
      </c>
      <c r="K12" s="60" t="s">
        <v>7</v>
      </c>
      <c r="L12" s="60" t="s">
        <v>18</v>
      </c>
      <c r="M12" s="60" t="s">
        <v>6</v>
      </c>
      <c r="N12" s="60" t="s">
        <v>7</v>
      </c>
      <c r="O12" s="60" t="s">
        <v>15</v>
      </c>
      <c r="P12" s="60" t="s">
        <v>8</v>
      </c>
      <c r="Q12" s="60" t="s">
        <v>1</v>
      </c>
      <c r="R12" s="60" t="s">
        <v>16</v>
      </c>
      <c r="S12" s="60" t="s">
        <v>3</v>
      </c>
      <c r="T12" s="60" t="s">
        <v>9</v>
      </c>
      <c r="U12" s="60" t="s">
        <v>19</v>
      </c>
      <c r="V12" s="60" t="s">
        <v>3</v>
      </c>
      <c r="W12" s="60" t="s">
        <v>9</v>
      </c>
      <c r="X12" s="60" t="s">
        <v>20</v>
      </c>
      <c r="Y12" s="60"/>
      <c r="Z12" s="60"/>
      <c r="AA12" s="94" t="s">
        <v>21</v>
      </c>
      <c r="AB12" s="95"/>
      <c r="AC12" s="96"/>
      <c r="AD12" s="94" t="s">
        <v>22</v>
      </c>
      <c r="AE12" s="95"/>
      <c r="AF12" s="96"/>
      <c r="AG12" s="60" t="s">
        <v>23</v>
      </c>
      <c r="AH12" s="60"/>
      <c r="AI12" s="60"/>
      <c r="AJ12" s="60" t="s">
        <v>24</v>
      </c>
      <c r="AK12" s="60"/>
      <c r="AL12" s="60"/>
      <c r="AM12" s="60" t="s">
        <v>25</v>
      </c>
      <c r="AN12" s="60"/>
      <c r="AO12" s="60"/>
      <c r="AP12" s="56" t="s">
        <v>26</v>
      </c>
      <c r="AQ12" s="56"/>
      <c r="AR12" s="56"/>
      <c r="AS12" s="60" t="s">
        <v>27</v>
      </c>
      <c r="AT12" s="60"/>
      <c r="AU12" s="60"/>
      <c r="AV12" s="60" t="s">
        <v>28</v>
      </c>
      <c r="AW12" s="60"/>
      <c r="AX12" s="60"/>
      <c r="AY12" s="56" t="s">
        <v>29</v>
      </c>
      <c r="AZ12" s="56"/>
      <c r="BA12" s="56"/>
      <c r="BB12" s="60" t="s">
        <v>30</v>
      </c>
      <c r="BC12" s="60"/>
      <c r="BD12" s="60"/>
      <c r="BE12" s="60" t="s">
        <v>31</v>
      </c>
      <c r="BF12" s="60"/>
      <c r="BG12" s="60"/>
      <c r="BH12" s="57" t="s">
        <v>90</v>
      </c>
      <c r="BI12" s="58"/>
      <c r="BJ12" s="59"/>
      <c r="BK12" s="57" t="s">
        <v>91</v>
      </c>
      <c r="BL12" s="58"/>
      <c r="BM12" s="59"/>
      <c r="BN12" s="57" t="s">
        <v>92</v>
      </c>
      <c r="BO12" s="58"/>
      <c r="BP12" s="59"/>
      <c r="BQ12" s="56" t="s">
        <v>93</v>
      </c>
      <c r="BR12" s="56"/>
      <c r="BS12" s="56"/>
      <c r="BT12" s="56" t="s">
        <v>94</v>
      </c>
      <c r="BU12" s="56"/>
      <c r="BV12" s="56"/>
      <c r="BW12" s="56" t="s">
        <v>33</v>
      </c>
      <c r="BX12" s="56"/>
      <c r="BY12" s="56"/>
      <c r="BZ12" s="56" t="s">
        <v>34</v>
      </c>
      <c r="CA12" s="56"/>
      <c r="CB12" s="56"/>
      <c r="CC12" s="56" t="s">
        <v>35</v>
      </c>
      <c r="CD12" s="56"/>
      <c r="CE12" s="56"/>
      <c r="CF12" s="56" t="s">
        <v>36</v>
      </c>
      <c r="CG12" s="56"/>
      <c r="CH12" s="56"/>
      <c r="CI12" s="56" t="s">
        <v>37</v>
      </c>
      <c r="CJ12" s="56"/>
      <c r="CK12" s="56"/>
      <c r="CL12" s="56" t="s">
        <v>38</v>
      </c>
      <c r="CM12" s="56"/>
      <c r="CN12" s="56"/>
      <c r="CO12" s="56" t="s">
        <v>39</v>
      </c>
      <c r="CP12" s="56"/>
      <c r="CQ12" s="56"/>
      <c r="CR12" s="56" t="s">
        <v>40</v>
      </c>
      <c r="CS12" s="56"/>
      <c r="CT12" s="56"/>
      <c r="CU12" s="56" t="s">
        <v>41</v>
      </c>
      <c r="CV12" s="56"/>
      <c r="CW12" s="56"/>
      <c r="CX12" s="56" t="s">
        <v>42</v>
      </c>
      <c r="CY12" s="56"/>
      <c r="CZ12" s="56"/>
      <c r="DA12" s="56" t="s">
        <v>95</v>
      </c>
      <c r="DB12" s="56"/>
      <c r="DC12" s="56"/>
      <c r="DD12" s="56" t="s">
        <v>96</v>
      </c>
      <c r="DE12" s="56"/>
      <c r="DF12" s="56"/>
      <c r="DG12" s="56" t="s">
        <v>97</v>
      </c>
      <c r="DH12" s="56"/>
      <c r="DI12" s="56"/>
      <c r="DJ12" s="56" t="s">
        <v>98</v>
      </c>
      <c r="DK12" s="56"/>
      <c r="DL12" s="56"/>
      <c r="DM12" s="56" t="s">
        <v>99</v>
      </c>
      <c r="DN12" s="56"/>
      <c r="DO12" s="56"/>
    </row>
    <row r="13" spans="1:119" ht="56.25" customHeight="1" x14ac:dyDescent="0.25">
      <c r="A13" s="111"/>
      <c r="B13" s="112"/>
      <c r="C13" s="105" t="s">
        <v>418</v>
      </c>
      <c r="D13" s="105"/>
      <c r="E13" s="105"/>
      <c r="F13" s="105" t="s">
        <v>685</v>
      </c>
      <c r="G13" s="105"/>
      <c r="H13" s="105"/>
      <c r="I13" s="105" t="s">
        <v>105</v>
      </c>
      <c r="J13" s="105"/>
      <c r="K13" s="105"/>
      <c r="L13" s="97" t="s">
        <v>422</v>
      </c>
      <c r="M13" s="97"/>
      <c r="N13" s="97"/>
      <c r="O13" s="97" t="s">
        <v>423</v>
      </c>
      <c r="P13" s="97"/>
      <c r="Q13" s="97"/>
      <c r="R13" s="97" t="s">
        <v>426</v>
      </c>
      <c r="S13" s="97"/>
      <c r="T13" s="97"/>
      <c r="U13" s="97" t="s">
        <v>428</v>
      </c>
      <c r="V13" s="97"/>
      <c r="W13" s="97"/>
      <c r="X13" s="97" t="s">
        <v>429</v>
      </c>
      <c r="Y13" s="97"/>
      <c r="Z13" s="97"/>
      <c r="AA13" s="106" t="s">
        <v>431</v>
      </c>
      <c r="AB13" s="106"/>
      <c r="AC13" s="106"/>
      <c r="AD13" s="97" t="s">
        <v>432</v>
      </c>
      <c r="AE13" s="97"/>
      <c r="AF13" s="97"/>
      <c r="AG13" s="106" t="s">
        <v>437</v>
      </c>
      <c r="AH13" s="106"/>
      <c r="AI13" s="106"/>
      <c r="AJ13" s="97" t="s">
        <v>439</v>
      </c>
      <c r="AK13" s="97"/>
      <c r="AL13" s="97"/>
      <c r="AM13" s="97" t="s">
        <v>443</v>
      </c>
      <c r="AN13" s="97"/>
      <c r="AO13" s="97"/>
      <c r="AP13" s="97" t="s">
        <v>446</v>
      </c>
      <c r="AQ13" s="97"/>
      <c r="AR13" s="97"/>
      <c r="AS13" s="97" t="s">
        <v>449</v>
      </c>
      <c r="AT13" s="97"/>
      <c r="AU13" s="97"/>
      <c r="AV13" s="97" t="s">
        <v>450</v>
      </c>
      <c r="AW13" s="97"/>
      <c r="AX13" s="97"/>
      <c r="AY13" s="97" t="s">
        <v>452</v>
      </c>
      <c r="AZ13" s="97"/>
      <c r="BA13" s="97"/>
      <c r="BB13" s="97" t="s">
        <v>131</v>
      </c>
      <c r="BC13" s="97"/>
      <c r="BD13" s="97"/>
      <c r="BE13" s="97" t="s">
        <v>455</v>
      </c>
      <c r="BF13" s="97"/>
      <c r="BG13" s="97"/>
      <c r="BH13" s="97" t="s">
        <v>133</v>
      </c>
      <c r="BI13" s="97"/>
      <c r="BJ13" s="97"/>
      <c r="BK13" s="106" t="s">
        <v>457</v>
      </c>
      <c r="BL13" s="106"/>
      <c r="BM13" s="106"/>
      <c r="BN13" s="97" t="s">
        <v>460</v>
      </c>
      <c r="BO13" s="97"/>
      <c r="BP13" s="97"/>
      <c r="BQ13" s="105" t="s">
        <v>137</v>
      </c>
      <c r="BR13" s="105"/>
      <c r="BS13" s="105"/>
      <c r="BT13" s="97" t="s">
        <v>142</v>
      </c>
      <c r="BU13" s="97"/>
      <c r="BV13" s="97"/>
      <c r="BW13" s="97" t="s">
        <v>463</v>
      </c>
      <c r="BX13" s="97"/>
      <c r="BY13" s="97"/>
      <c r="BZ13" s="97" t="s">
        <v>465</v>
      </c>
      <c r="CA13" s="97"/>
      <c r="CB13" s="97"/>
      <c r="CC13" s="97" t="s">
        <v>466</v>
      </c>
      <c r="CD13" s="97"/>
      <c r="CE13" s="97"/>
      <c r="CF13" s="97" t="s">
        <v>470</v>
      </c>
      <c r="CG13" s="97"/>
      <c r="CH13" s="97"/>
      <c r="CI13" s="97" t="s">
        <v>474</v>
      </c>
      <c r="CJ13" s="97"/>
      <c r="CK13" s="97"/>
      <c r="CL13" s="97" t="s">
        <v>477</v>
      </c>
      <c r="CM13" s="97"/>
      <c r="CN13" s="97"/>
      <c r="CO13" s="97" t="s">
        <v>478</v>
      </c>
      <c r="CP13" s="97"/>
      <c r="CQ13" s="97"/>
      <c r="CR13" s="97" t="s">
        <v>479</v>
      </c>
      <c r="CS13" s="97"/>
      <c r="CT13" s="97"/>
      <c r="CU13" s="97" t="s">
        <v>480</v>
      </c>
      <c r="CV13" s="97"/>
      <c r="CW13" s="97"/>
      <c r="CX13" s="97" t="s">
        <v>481</v>
      </c>
      <c r="CY13" s="97"/>
      <c r="CZ13" s="97"/>
      <c r="DA13" s="97" t="s">
        <v>483</v>
      </c>
      <c r="DB13" s="97"/>
      <c r="DC13" s="97"/>
      <c r="DD13" s="97" t="s">
        <v>155</v>
      </c>
      <c r="DE13" s="97"/>
      <c r="DF13" s="97"/>
      <c r="DG13" s="97" t="s">
        <v>487</v>
      </c>
      <c r="DH13" s="97"/>
      <c r="DI13" s="97"/>
      <c r="DJ13" s="97" t="s">
        <v>159</v>
      </c>
      <c r="DK13" s="97"/>
      <c r="DL13" s="97"/>
      <c r="DM13" s="97" t="s">
        <v>161</v>
      </c>
      <c r="DN13" s="97"/>
      <c r="DO13" s="97"/>
    </row>
    <row r="14" spans="1:119" ht="154.5" customHeight="1" x14ac:dyDescent="0.25">
      <c r="A14" s="111"/>
      <c r="B14" s="112"/>
      <c r="C14" s="23" t="s">
        <v>100</v>
      </c>
      <c r="D14" s="23" t="s">
        <v>101</v>
      </c>
      <c r="E14" s="23" t="s">
        <v>102</v>
      </c>
      <c r="F14" s="23" t="s">
        <v>103</v>
      </c>
      <c r="G14" s="23" t="s">
        <v>420</v>
      </c>
      <c r="H14" s="23" t="s">
        <v>104</v>
      </c>
      <c r="I14" s="23" t="s">
        <v>421</v>
      </c>
      <c r="J14" s="23" t="s">
        <v>388</v>
      </c>
      <c r="K14" s="23" t="s">
        <v>107</v>
      </c>
      <c r="L14" s="41" t="s">
        <v>106</v>
      </c>
      <c r="M14" s="41" t="s">
        <v>108</v>
      </c>
      <c r="N14" s="41" t="s">
        <v>107</v>
      </c>
      <c r="O14" s="41" t="s">
        <v>424</v>
      </c>
      <c r="P14" s="41" t="s">
        <v>425</v>
      </c>
      <c r="Q14" s="41" t="s">
        <v>110</v>
      </c>
      <c r="R14" s="41" t="s">
        <v>427</v>
      </c>
      <c r="S14" s="41" t="s">
        <v>112</v>
      </c>
      <c r="T14" s="41" t="s">
        <v>110</v>
      </c>
      <c r="U14" s="41" t="s">
        <v>427</v>
      </c>
      <c r="V14" s="41" t="s">
        <v>391</v>
      </c>
      <c r="W14" s="41" t="s">
        <v>113</v>
      </c>
      <c r="X14" s="41" t="s">
        <v>114</v>
      </c>
      <c r="Y14" s="41" t="s">
        <v>115</v>
      </c>
      <c r="Z14" s="52" t="s">
        <v>430</v>
      </c>
      <c r="AA14" s="23" t="s">
        <v>118</v>
      </c>
      <c r="AB14" s="23" t="s">
        <v>119</v>
      </c>
      <c r="AC14" s="23" t="s">
        <v>122</v>
      </c>
      <c r="AD14" s="53" t="s">
        <v>435</v>
      </c>
      <c r="AE14" s="23" t="s">
        <v>433</v>
      </c>
      <c r="AF14" s="54" t="s">
        <v>434</v>
      </c>
      <c r="AG14" s="23" t="s">
        <v>345</v>
      </c>
      <c r="AH14" s="23" t="s">
        <v>438</v>
      </c>
      <c r="AI14" s="23" t="s">
        <v>117</v>
      </c>
      <c r="AJ14" s="53" t="s">
        <v>440</v>
      </c>
      <c r="AK14" s="41" t="s">
        <v>441</v>
      </c>
      <c r="AL14" s="41" t="s">
        <v>442</v>
      </c>
      <c r="AM14" s="41" t="s">
        <v>116</v>
      </c>
      <c r="AN14" s="41" t="s">
        <v>444</v>
      </c>
      <c r="AO14" s="41" t="s">
        <v>445</v>
      </c>
      <c r="AP14" s="41" t="s">
        <v>153</v>
      </c>
      <c r="AQ14" s="41" t="s">
        <v>447</v>
      </c>
      <c r="AR14" s="41" t="s">
        <v>448</v>
      </c>
      <c r="AS14" s="41" t="s">
        <v>123</v>
      </c>
      <c r="AT14" s="41" t="s">
        <v>124</v>
      </c>
      <c r="AU14" s="41" t="s">
        <v>175</v>
      </c>
      <c r="AV14" s="41" t="s">
        <v>125</v>
      </c>
      <c r="AW14" s="41" t="s">
        <v>126</v>
      </c>
      <c r="AX14" s="41" t="s">
        <v>451</v>
      </c>
      <c r="AY14" s="41" t="s">
        <v>127</v>
      </c>
      <c r="AZ14" s="41" t="s">
        <v>128</v>
      </c>
      <c r="BA14" s="41" t="s">
        <v>129</v>
      </c>
      <c r="BB14" s="41" t="s">
        <v>132</v>
      </c>
      <c r="BC14" s="41" t="s">
        <v>453</v>
      </c>
      <c r="BD14" s="41" t="s">
        <v>454</v>
      </c>
      <c r="BE14" s="41" t="s">
        <v>153</v>
      </c>
      <c r="BF14" s="41" t="s">
        <v>121</v>
      </c>
      <c r="BG14" s="41" t="s">
        <v>122</v>
      </c>
      <c r="BH14" s="41" t="s">
        <v>134</v>
      </c>
      <c r="BI14" s="41" t="s">
        <v>456</v>
      </c>
      <c r="BJ14" s="52" t="s">
        <v>135</v>
      </c>
      <c r="BK14" s="23" t="s">
        <v>458</v>
      </c>
      <c r="BL14" s="23" t="s">
        <v>459</v>
      </c>
      <c r="BM14" s="23" t="s">
        <v>390</v>
      </c>
      <c r="BN14" s="53" t="s">
        <v>461</v>
      </c>
      <c r="BO14" s="41" t="s">
        <v>462</v>
      </c>
      <c r="BP14" s="41" t="s">
        <v>141</v>
      </c>
      <c r="BQ14" s="41" t="s">
        <v>138</v>
      </c>
      <c r="BR14" s="41" t="s">
        <v>139</v>
      </c>
      <c r="BS14" s="41" t="s">
        <v>140</v>
      </c>
      <c r="BT14" s="41" t="s">
        <v>143</v>
      </c>
      <c r="BU14" s="41" t="s">
        <v>144</v>
      </c>
      <c r="BV14" s="41" t="s">
        <v>145</v>
      </c>
      <c r="BW14" s="41" t="s">
        <v>386</v>
      </c>
      <c r="BX14" s="41" t="s">
        <v>464</v>
      </c>
      <c r="BY14" s="41" t="s">
        <v>387</v>
      </c>
      <c r="BZ14" s="41" t="s">
        <v>146</v>
      </c>
      <c r="CA14" s="41" t="s">
        <v>147</v>
      </c>
      <c r="CB14" s="41" t="s">
        <v>148</v>
      </c>
      <c r="CC14" s="41" t="s">
        <v>467</v>
      </c>
      <c r="CD14" s="41" t="s">
        <v>468</v>
      </c>
      <c r="CE14" s="41" t="s">
        <v>469</v>
      </c>
      <c r="CF14" s="41" t="s">
        <v>471</v>
      </c>
      <c r="CG14" s="41" t="s">
        <v>472</v>
      </c>
      <c r="CH14" s="41" t="s">
        <v>473</v>
      </c>
      <c r="CI14" s="41" t="s">
        <v>109</v>
      </c>
      <c r="CJ14" s="41" t="s">
        <v>156</v>
      </c>
      <c r="CK14" s="41" t="s">
        <v>110</v>
      </c>
      <c r="CL14" s="41" t="s">
        <v>475</v>
      </c>
      <c r="CM14" s="41" t="s">
        <v>476</v>
      </c>
      <c r="CN14" s="41" t="s">
        <v>107</v>
      </c>
      <c r="CO14" s="41" t="s">
        <v>127</v>
      </c>
      <c r="CP14" s="41" t="s">
        <v>149</v>
      </c>
      <c r="CQ14" s="41" t="s">
        <v>129</v>
      </c>
      <c r="CR14" s="41" t="s">
        <v>150</v>
      </c>
      <c r="CS14" s="41" t="s">
        <v>151</v>
      </c>
      <c r="CT14" s="41" t="s">
        <v>152</v>
      </c>
      <c r="CU14" s="41" t="s">
        <v>153</v>
      </c>
      <c r="CV14" s="41" t="s">
        <v>332</v>
      </c>
      <c r="CW14" s="41" t="s">
        <v>122</v>
      </c>
      <c r="CX14" s="41" t="s">
        <v>154</v>
      </c>
      <c r="CY14" s="41" t="s">
        <v>482</v>
      </c>
      <c r="CZ14" s="41" t="s">
        <v>110</v>
      </c>
      <c r="DA14" s="41" t="s">
        <v>484</v>
      </c>
      <c r="DB14" s="41" t="s">
        <v>485</v>
      </c>
      <c r="DC14" s="41" t="s">
        <v>486</v>
      </c>
      <c r="DD14" s="41" t="s">
        <v>109</v>
      </c>
      <c r="DE14" s="41" t="s">
        <v>156</v>
      </c>
      <c r="DF14" s="41" t="s">
        <v>110</v>
      </c>
      <c r="DG14" s="41" t="s">
        <v>488</v>
      </c>
      <c r="DH14" s="41" t="s">
        <v>489</v>
      </c>
      <c r="DI14" s="41" t="s">
        <v>490</v>
      </c>
      <c r="DJ14" s="41" t="s">
        <v>491</v>
      </c>
      <c r="DK14" s="41" t="s">
        <v>492</v>
      </c>
      <c r="DL14" s="41" t="s">
        <v>493</v>
      </c>
      <c r="DM14" s="41" t="s">
        <v>162</v>
      </c>
      <c r="DN14" s="41" t="s">
        <v>494</v>
      </c>
      <c r="DO14" s="41" t="s">
        <v>495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7" t="s">
        <v>89</v>
      </c>
      <c r="B40" s="10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09" t="s">
        <v>413</v>
      </c>
      <c r="B41" s="110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4">
        <f t="shared" si="2"/>
        <v>0</v>
      </c>
      <c r="BI41" s="24">
        <f t="shared" si="2"/>
        <v>0</v>
      </c>
      <c r="BJ41" s="24">
        <f t="shared" si="2"/>
        <v>0</v>
      </c>
      <c r="BK41" s="24">
        <f t="shared" si="2"/>
        <v>0</v>
      </c>
      <c r="BL41" s="24">
        <f t="shared" si="2"/>
        <v>0</v>
      </c>
      <c r="BM41" s="24">
        <f t="shared" si="2"/>
        <v>0</v>
      </c>
      <c r="BN41" s="24">
        <f t="shared" si="2"/>
        <v>0</v>
      </c>
      <c r="BO41" s="24">
        <f t="shared" si="2"/>
        <v>0</v>
      </c>
      <c r="BP41" s="24">
        <f t="shared" si="2"/>
        <v>0</v>
      </c>
      <c r="BQ41" s="24">
        <f t="shared" ref="BQ41:DO41" si="3">BQ40/25%</f>
        <v>0</v>
      </c>
      <c r="BR41" s="24">
        <f t="shared" si="3"/>
        <v>0</v>
      </c>
      <c r="BS41" s="24">
        <f t="shared" si="3"/>
        <v>0</v>
      </c>
      <c r="BT41" s="24">
        <f t="shared" si="3"/>
        <v>0</v>
      </c>
      <c r="BU41" s="24">
        <f t="shared" si="3"/>
        <v>0</v>
      </c>
      <c r="BV41" s="24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4">
        <f t="shared" si="3"/>
        <v>0</v>
      </c>
      <c r="DB41" s="24">
        <f t="shared" si="3"/>
        <v>0</v>
      </c>
      <c r="DC41" s="24">
        <f t="shared" si="3"/>
        <v>0</v>
      </c>
      <c r="DD41" s="24">
        <f t="shared" si="3"/>
        <v>0</v>
      </c>
      <c r="DE41" s="24">
        <f t="shared" si="3"/>
        <v>0</v>
      </c>
      <c r="DF41" s="24">
        <f t="shared" si="3"/>
        <v>0</v>
      </c>
      <c r="DG41" s="24">
        <f t="shared" si="3"/>
        <v>0</v>
      </c>
      <c r="DH41" s="24">
        <f t="shared" si="3"/>
        <v>0</v>
      </c>
      <c r="DI41" s="24">
        <f t="shared" si="3"/>
        <v>0</v>
      </c>
      <c r="DJ41" s="24">
        <f t="shared" si="3"/>
        <v>0</v>
      </c>
      <c r="DK41" s="24">
        <f t="shared" si="3"/>
        <v>0</v>
      </c>
      <c r="DL41" s="24">
        <f t="shared" si="3"/>
        <v>0</v>
      </c>
      <c r="DM41" s="24">
        <f t="shared" si="3"/>
        <v>0</v>
      </c>
      <c r="DN41" s="24">
        <f t="shared" si="3"/>
        <v>0</v>
      </c>
      <c r="DO41" s="24">
        <f t="shared" si="3"/>
        <v>0</v>
      </c>
    </row>
    <row r="42" spans="1:119" x14ac:dyDescent="0.25">
      <c r="B42" s="11"/>
      <c r="C42" s="12"/>
    </row>
    <row r="43" spans="1:119" x14ac:dyDescent="0.25">
      <c r="B43" s="77" t="s">
        <v>687</v>
      </c>
      <c r="C43" s="78"/>
      <c r="D43" s="78"/>
      <c r="E43" s="79"/>
      <c r="F43" s="37"/>
      <c r="G43" s="37"/>
    </row>
    <row r="44" spans="1:119" x14ac:dyDescent="0.25">
      <c r="B44" s="15" t="s">
        <v>393</v>
      </c>
      <c r="C44" s="15" t="s">
        <v>396</v>
      </c>
      <c r="D44" s="30">
        <f>E44/100*25</f>
        <v>0</v>
      </c>
      <c r="E44" s="31">
        <f>(C41+F41+I41+L41+O41+R41+U41)/7</f>
        <v>0</v>
      </c>
    </row>
    <row r="45" spans="1:119" x14ac:dyDescent="0.25">
      <c r="B45" s="4" t="s">
        <v>394</v>
      </c>
      <c r="C45" s="4" t="s">
        <v>396</v>
      </c>
      <c r="D45" s="3">
        <f>E45/100*25</f>
        <v>0</v>
      </c>
      <c r="E45" s="25">
        <f>(D41+G41+J41+M41+P41+S41+V41)/7</f>
        <v>0</v>
      </c>
    </row>
    <row r="46" spans="1:119" x14ac:dyDescent="0.25">
      <c r="B46" s="4" t="s">
        <v>395</v>
      </c>
      <c r="C46" s="4" t="s">
        <v>396</v>
      </c>
      <c r="D46" s="3">
        <f>E46/100*25</f>
        <v>0</v>
      </c>
      <c r="E46" s="25">
        <f>(E41+H41+K41+N41+Q41+T41+W41)/7</f>
        <v>0</v>
      </c>
    </row>
    <row r="47" spans="1:119" x14ac:dyDescent="0.25">
      <c r="B47" s="4"/>
      <c r="C47" s="4"/>
      <c r="D47" s="26">
        <f>SUM(D44:D46)</f>
        <v>0</v>
      </c>
      <c r="E47" s="27">
        <f>SUM(E44:E46)</f>
        <v>0</v>
      </c>
    </row>
    <row r="48" spans="1:119" ht="30.75" customHeight="1" x14ac:dyDescent="0.25">
      <c r="B48" s="4"/>
      <c r="C48" s="4"/>
      <c r="D48" s="80" t="s">
        <v>240</v>
      </c>
      <c r="E48" s="80"/>
      <c r="F48" s="81" t="s">
        <v>686</v>
      </c>
      <c r="G48" s="81"/>
    </row>
    <row r="49" spans="2:7" x14ac:dyDescent="0.25">
      <c r="B49" s="4" t="s">
        <v>393</v>
      </c>
      <c r="C49" s="4" t="s">
        <v>397</v>
      </c>
      <c r="D49" s="28">
        <f>E49/100*25</f>
        <v>0</v>
      </c>
      <c r="E49" s="25">
        <f>(X41+AA41+AD41+AG41+AJ41+AM41+AP41)/7</f>
        <v>0</v>
      </c>
      <c r="F49" s="28">
        <f>G49/100*25</f>
        <v>0</v>
      </c>
      <c r="G49" s="25">
        <f>(AS41+AV41+AY41+BB41+BE41)/5</f>
        <v>0</v>
      </c>
    </row>
    <row r="50" spans="2:7" x14ac:dyDescent="0.25">
      <c r="B50" s="4" t="s">
        <v>394</v>
      </c>
      <c r="C50" s="4" t="s">
        <v>397</v>
      </c>
      <c r="D50" s="28">
        <f>E50/100*25</f>
        <v>0</v>
      </c>
      <c r="E50" s="25">
        <f>(Y41+AB41+AE41+AH41+AK41+AN41+AQ41)/7</f>
        <v>0</v>
      </c>
      <c r="F50" s="28">
        <f>G50/100*25</f>
        <v>0</v>
      </c>
      <c r="G50" s="25">
        <f>(AT41+AW41+AZ41+BC41+BF41)/5</f>
        <v>0</v>
      </c>
    </row>
    <row r="51" spans="2:7" x14ac:dyDescent="0.25">
      <c r="B51" s="4" t="s">
        <v>395</v>
      </c>
      <c r="C51" s="4" t="s">
        <v>397</v>
      </c>
      <c r="D51" s="28">
        <f>E51/100*25</f>
        <v>0</v>
      </c>
      <c r="E51" s="25">
        <f>(Z41+AC41+AF41+AI41+AL41+AO41+AR41)/7</f>
        <v>0</v>
      </c>
      <c r="F51" s="28">
        <f>G51/100*25</f>
        <v>0</v>
      </c>
      <c r="G51" s="25">
        <f>(AU41+AX41+BA41+BD41+BG41)/5</f>
        <v>0</v>
      </c>
    </row>
    <row r="52" spans="2:7" x14ac:dyDescent="0.25">
      <c r="B52" s="4"/>
      <c r="C52" s="4"/>
      <c r="D52" s="27">
        <f>SUM(D49:D51)</f>
        <v>0</v>
      </c>
      <c r="E52" s="27">
        <f>SUM(E49:E51)</f>
        <v>0</v>
      </c>
      <c r="F52" s="27">
        <f>SUM(F49:F51)</f>
        <v>0</v>
      </c>
      <c r="G52" s="27">
        <f>SUM(G49:G51)</f>
        <v>0</v>
      </c>
    </row>
    <row r="53" spans="2:7" x14ac:dyDescent="0.25">
      <c r="B53" s="4" t="s">
        <v>393</v>
      </c>
      <c r="C53" s="4" t="s">
        <v>398</v>
      </c>
      <c r="D53" s="3">
        <f>E53/100*25</f>
        <v>0</v>
      </c>
      <c r="E53" s="25">
        <f>(BH41+BK41+BN41+BQ41+BT41)/5</f>
        <v>0</v>
      </c>
    </row>
    <row r="54" spans="2:7" x14ac:dyDescent="0.25">
      <c r="B54" s="4" t="s">
        <v>394</v>
      </c>
      <c r="C54" s="4" t="s">
        <v>398</v>
      </c>
      <c r="D54" s="3">
        <f>E54/100*25</f>
        <v>0</v>
      </c>
      <c r="E54" s="25">
        <f>(BI41+BL41+BO41+BR41+BU41)/5</f>
        <v>0</v>
      </c>
    </row>
    <row r="55" spans="2:7" x14ac:dyDescent="0.25">
      <c r="B55" s="4" t="s">
        <v>395</v>
      </c>
      <c r="C55" s="4" t="s">
        <v>398</v>
      </c>
      <c r="D55" s="3">
        <f>E55/100*25</f>
        <v>0</v>
      </c>
      <c r="E55" s="25">
        <f>(BJ41+BM41+BP41+BS41+BV41)/5</f>
        <v>0</v>
      </c>
    </row>
    <row r="56" spans="2:7" x14ac:dyDescent="0.25">
      <c r="B56" s="4"/>
      <c r="C56" s="4"/>
      <c r="D56" s="26">
        <f>SUM(D53:D55)</f>
        <v>0</v>
      </c>
      <c r="E56" s="27">
        <f>SUM(E53:E55)</f>
        <v>0</v>
      </c>
    </row>
    <row r="57" spans="2:7" x14ac:dyDescent="0.25">
      <c r="B57" s="4"/>
      <c r="C57" s="4"/>
      <c r="D57" s="82" t="s">
        <v>243</v>
      </c>
      <c r="E57" s="83"/>
      <c r="F57" s="62" t="s">
        <v>43</v>
      </c>
      <c r="G57" s="64"/>
    </row>
    <row r="58" spans="2:7" x14ac:dyDescent="0.25">
      <c r="B58" s="4" t="s">
        <v>393</v>
      </c>
      <c r="C58" s="4" t="s">
        <v>399</v>
      </c>
      <c r="D58" s="3">
        <f>E58/100*25</f>
        <v>0</v>
      </c>
      <c r="E58" s="25">
        <f>(BW41+BZ41+CC41+CF41)/4</f>
        <v>0</v>
      </c>
      <c r="F58" s="3">
        <f>G58/100*25</f>
        <v>0</v>
      </c>
      <c r="G58" s="25">
        <f>(CI41+CL41+CO41+CR41+CU41+CX41)/6</f>
        <v>0</v>
      </c>
    </row>
    <row r="59" spans="2:7" x14ac:dyDescent="0.25">
      <c r="B59" s="4" t="s">
        <v>394</v>
      </c>
      <c r="C59" s="4" t="s">
        <v>399</v>
      </c>
      <c r="D59" s="3">
        <f>E59/100*25</f>
        <v>0</v>
      </c>
      <c r="E59" s="25">
        <f>(BX41+CA41+CD41+CG41)/4</f>
        <v>0</v>
      </c>
      <c r="F59" s="3">
        <f t="shared" ref="F59:F60" si="4">G59/100*25</f>
        <v>0</v>
      </c>
      <c r="G59" s="25">
        <f>(CJ41+CM41+CP41+CS41+CV41+CY41)/6</f>
        <v>0</v>
      </c>
    </row>
    <row r="60" spans="2:7" x14ac:dyDescent="0.25">
      <c r="B60" s="4" t="s">
        <v>395</v>
      </c>
      <c r="C60" s="4" t="s">
        <v>399</v>
      </c>
      <c r="D60" s="3">
        <f>E60/100*25</f>
        <v>0</v>
      </c>
      <c r="E60" s="25">
        <f>(BY41+CB41+CE41+CH41)/4</f>
        <v>0</v>
      </c>
      <c r="F60" s="3">
        <f t="shared" si="4"/>
        <v>0</v>
      </c>
      <c r="G60" s="25">
        <f>(CK41+CN41+CQ41+CT41+CW41+CZ41)/6</f>
        <v>0</v>
      </c>
    </row>
    <row r="61" spans="2:7" x14ac:dyDescent="0.25">
      <c r="B61" s="4"/>
      <c r="C61" s="4"/>
      <c r="D61" s="26">
        <f>SUM(D58:D60)</f>
        <v>0</v>
      </c>
      <c r="E61" s="26">
        <f>SUM(E58:E60)</f>
        <v>0</v>
      </c>
      <c r="F61" s="26">
        <f>SUM(F58:F60)</f>
        <v>0</v>
      </c>
      <c r="G61" s="26">
        <f>SUM(G58:G60)</f>
        <v>0</v>
      </c>
    </row>
    <row r="62" spans="2:7" x14ac:dyDescent="0.25">
      <c r="B62" s="4" t="s">
        <v>393</v>
      </c>
      <c r="C62" s="4" t="s">
        <v>400</v>
      </c>
      <c r="D62" s="3">
        <f>E62/100*25</f>
        <v>0</v>
      </c>
      <c r="E62" s="25">
        <f>(DA41+DD41+DG41+DJ41+DM41)/5</f>
        <v>0</v>
      </c>
    </row>
    <row r="63" spans="2:7" x14ac:dyDescent="0.25">
      <c r="B63" s="4" t="s">
        <v>394</v>
      </c>
      <c r="C63" s="4" t="s">
        <v>400</v>
      </c>
      <c r="D63" s="3">
        <f>E63/100*25</f>
        <v>0</v>
      </c>
      <c r="E63" s="25">
        <f>(DB41+DE41+DH41+DK41+DN41)/5</f>
        <v>0</v>
      </c>
    </row>
    <row r="64" spans="2:7" x14ac:dyDescent="0.25">
      <c r="B64" s="4" t="s">
        <v>395</v>
      </c>
      <c r="C64" s="4" t="s">
        <v>400</v>
      </c>
      <c r="D64" s="3">
        <f>E64/100*25</f>
        <v>0</v>
      </c>
      <c r="E64" s="25">
        <f>(DC41+DF41+DI41+DL41+DO41)/5</f>
        <v>0</v>
      </c>
    </row>
    <row r="65" spans="2:5" x14ac:dyDescent="0.25">
      <c r="B65" s="4"/>
      <c r="C65" s="4"/>
      <c r="D65" s="26">
        <f>SUM(D62:D64)</f>
        <v>0</v>
      </c>
      <c r="E65" s="26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3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246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417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61" t="s">
        <v>689</v>
      </c>
      <c r="DQ2" s="6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11" t="s">
        <v>0</v>
      </c>
      <c r="B4" s="111" t="s">
        <v>88</v>
      </c>
      <c r="C4" s="91" t="s">
        <v>237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86" t="s">
        <v>239</v>
      </c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74" t="s">
        <v>496</v>
      </c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116" t="s">
        <v>247</v>
      </c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8"/>
      <c r="DG4" s="114" t="s">
        <v>251</v>
      </c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</row>
    <row r="5" spans="1:122" ht="15.75" customHeight="1" x14ac:dyDescent="0.25">
      <c r="A5" s="111"/>
      <c r="B5" s="111"/>
      <c r="C5" s="95" t="s">
        <v>238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15" t="s">
        <v>240</v>
      </c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75" t="s">
        <v>241</v>
      </c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248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19" t="s">
        <v>243</v>
      </c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 t="s">
        <v>249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98" t="s">
        <v>250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100"/>
      <c r="CU5" s="89" t="s">
        <v>43</v>
      </c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120"/>
      <c r="DG5" s="75" t="s">
        <v>245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122" ht="0.75" customHeight="1" x14ac:dyDescent="0.25">
      <c r="A6" s="111"/>
      <c r="B6" s="11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5"/>
      <c r="AN6" s="15"/>
      <c r="AO6" s="15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11"/>
      <c r="B7" s="11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11"/>
      <c r="B8" s="11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11"/>
      <c r="B9" s="11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11"/>
      <c r="B10" s="111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11"/>
      <c r="B11" s="111"/>
      <c r="C11" s="96" t="s">
        <v>45</v>
      </c>
      <c r="D11" s="60" t="s">
        <v>2</v>
      </c>
      <c r="E11" s="60" t="s">
        <v>3</v>
      </c>
      <c r="F11" s="60" t="s">
        <v>46</v>
      </c>
      <c r="G11" s="60" t="s">
        <v>8</v>
      </c>
      <c r="H11" s="60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15" t="s">
        <v>54</v>
      </c>
      <c r="P11" s="115"/>
      <c r="Q11" s="115"/>
      <c r="R11" s="115" t="s">
        <v>2</v>
      </c>
      <c r="S11" s="115"/>
      <c r="T11" s="115"/>
      <c r="U11" s="115" t="s">
        <v>55</v>
      </c>
      <c r="V11" s="115"/>
      <c r="W11" s="115"/>
      <c r="X11" s="115" t="s">
        <v>9</v>
      </c>
      <c r="Y11" s="115"/>
      <c r="Z11" s="115"/>
      <c r="AA11" s="115" t="s">
        <v>4</v>
      </c>
      <c r="AB11" s="115"/>
      <c r="AC11" s="115"/>
      <c r="AD11" s="75" t="s">
        <v>5</v>
      </c>
      <c r="AE11" s="75"/>
      <c r="AF11" s="75"/>
      <c r="AG11" s="115" t="s">
        <v>12</v>
      </c>
      <c r="AH11" s="115"/>
      <c r="AI11" s="115"/>
      <c r="AJ11" s="115" t="s">
        <v>6</v>
      </c>
      <c r="AK11" s="115"/>
      <c r="AL11" s="115"/>
      <c r="AM11" s="75" t="s">
        <v>252</v>
      </c>
      <c r="AN11" s="75"/>
      <c r="AO11" s="75"/>
      <c r="AP11" s="75" t="s">
        <v>253</v>
      </c>
      <c r="AQ11" s="75"/>
      <c r="AR11" s="75"/>
      <c r="AS11" s="75" t="s">
        <v>254</v>
      </c>
      <c r="AT11" s="75"/>
      <c r="AU11" s="75"/>
      <c r="AV11" s="75" t="s">
        <v>255</v>
      </c>
      <c r="AW11" s="75"/>
      <c r="AX11" s="75"/>
      <c r="AY11" s="75" t="s">
        <v>49</v>
      </c>
      <c r="AZ11" s="75"/>
      <c r="BA11" s="75"/>
      <c r="BB11" s="75" t="s">
        <v>50</v>
      </c>
      <c r="BC11" s="75"/>
      <c r="BD11" s="75"/>
      <c r="BE11" s="75" t="s">
        <v>51</v>
      </c>
      <c r="BF11" s="75"/>
      <c r="BG11" s="75"/>
      <c r="BH11" s="75" t="s">
        <v>52</v>
      </c>
      <c r="BI11" s="75"/>
      <c r="BJ11" s="75"/>
      <c r="BK11" s="75" t="s">
        <v>53</v>
      </c>
      <c r="BL11" s="75"/>
      <c r="BM11" s="75"/>
      <c r="BN11" s="75" t="s">
        <v>56</v>
      </c>
      <c r="BO11" s="75"/>
      <c r="BP11" s="75"/>
      <c r="BQ11" s="75" t="s">
        <v>57</v>
      </c>
      <c r="BR11" s="75"/>
      <c r="BS11" s="75"/>
      <c r="BT11" s="75" t="s">
        <v>58</v>
      </c>
      <c r="BU11" s="75"/>
      <c r="BV11" s="75"/>
      <c r="BW11" s="75" t="s">
        <v>59</v>
      </c>
      <c r="BX11" s="75"/>
      <c r="BY11" s="75"/>
      <c r="BZ11" s="75" t="s">
        <v>256</v>
      </c>
      <c r="CA11" s="75"/>
      <c r="CB11" s="75"/>
      <c r="CC11" s="75" t="s">
        <v>257</v>
      </c>
      <c r="CD11" s="75"/>
      <c r="CE11" s="75"/>
      <c r="CF11" s="75" t="s">
        <v>258</v>
      </c>
      <c r="CG11" s="75"/>
      <c r="CH11" s="75"/>
      <c r="CI11" s="75" t="s">
        <v>259</v>
      </c>
      <c r="CJ11" s="75"/>
      <c r="CK11" s="75"/>
      <c r="CL11" s="75" t="s">
        <v>260</v>
      </c>
      <c r="CM11" s="75"/>
      <c r="CN11" s="75"/>
      <c r="CO11" s="75" t="s">
        <v>261</v>
      </c>
      <c r="CP11" s="75"/>
      <c r="CQ11" s="75"/>
      <c r="CR11" s="75" t="s">
        <v>262</v>
      </c>
      <c r="CS11" s="75"/>
      <c r="CT11" s="75"/>
      <c r="CU11" s="75" t="s">
        <v>263</v>
      </c>
      <c r="CV11" s="75"/>
      <c r="CW11" s="75"/>
      <c r="CX11" s="75" t="s">
        <v>264</v>
      </c>
      <c r="CY11" s="75"/>
      <c r="CZ11" s="75"/>
      <c r="DA11" s="75" t="s">
        <v>265</v>
      </c>
      <c r="DB11" s="75"/>
      <c r="DC11" s="75"/>
      <c r="DD11" s="75" t="s">
        <v>266</v>
      </c>
      <c r="DE11" s="75"/>
      <c r="DF11" s="75"/>
      <c r="DG11" s="75" t="s">
        <v>267</v>
      </c>
      <c r="DH11" s="75"/>
      <c r="DI11" s="75"/>
      <c r="DJ11" s="75" t="s">
        <v>268</v>
      </c>
      <c r="DK11" s="75"/>
      <c r="DL11" s="75"/>
      <c r="DM11" s="75" t="s">
        <v>269</v>
      </c>
      <c r="DN11" s="75"/>
      <c r="DO11" s="75"/>
      <c r="DP11" s="75" t="s">
        <v>270</v>
      </c>
      <c r="DQ11" s="75"/>
      <c r="DR11" s="75"/>
    </row>
    <row r="12" spans="1:122" ht="51" customHeight="1" x14ac:dyDescent="0.25">
      <c r="A12" s="111"/>
      <c r="B12" s="112"/>
      <c r="C12" s="97" t="s">
        <v>497</v>
      </c>
      <c r="D12" s="97"/>
      <c r="E12" s="97"/>
      <c r="F12" s="97" t="s">
        <v>501</v>
      </c>
      <c r="G12" s="97"/>
      <c r="H12" s="97"/>
      <c r="I12" s="97" t="s">
        <v>167</v>
      </c>
      <c r="J12" s="97"/>
      <c r="K12" s="97"/>
      <c r="L12" s="97" t="s">
        <v>169</v>
      </c>
      <c r="M12" s="97"/>
      <c r="N12" s="97"/>
      <c r="O12" s="97" t="s">
        <v>505</v>
      </c>
      <c r="P12" s="97"/>
      <c r="Q12" s="97"/>
      <c r="R12" s="97" t="s">
        <v>506</v>
      </c>
      <c r="S12" s="97"/>
      <c r="T12" s="97"/>
      <c r="U12" s="97" t="s">
        <v>508</v>
      </c>
      <c r="V12" s="97"/>
      <c r="W12" s="97"/>
      <c r="X12" s="97" t="s">
        <v>511</v>
      </c>
      <c r="Y12" s="97"/>
      <c r="Z12" s="97"/>
      <c r="AA12" s="97" t="s">
        <v>514</v>
      </c>
      <c r="AB12" s="97"/>
      <c r="AC12" s="97"/>
      <c r="AD12" s="97" t="s">
        <v>182</v>
      </c>
      <c r="AE12" s="97"/>
      <c r="AF12" s="97"/>
      <c r="AG12" s="97" t="s">
        <v>517</v>
      </c>
      <c r="AH12" s="97"/>
      <c r="AI12" s="97"/>
      <c r="AJ12" s="97" t="s">
        <v>519</v>
      </c>
      <c r="AK12" s="97"/>
      <c r="AL12" s="97"/>
      <c r="AM12" s="97" t="s">
        <v>520</v>
      </c>
      <c r="AN12" s="97"/>
      <c r="AO12" s="97"/>
      <c r="AP12" s="105" t="s">
        <v>298</v>
      </c>
      <c r="AQ12" s="105"/>
      <c r="AR12" s="105"/>
      <c r="AS12" s="105" t="s">
        <v>524</v>
      </c>
      <c r="AT12" s="105"/>
      <c r="AU12" s="105"/>
      <c r="AV12" s="105" t="s">
        <v>528</v>
      </c>
      <c r="AW12" s="105"/>
      <c r="AX12" s="105"/>
      <c r="AY12" s="105" t="s">
        <v>530</v>
      </c>
      <c r="AZ12" s="105"/>
      <c r="BA12" s="105"/>
      <c r="BB12" s="105" t="s">
        <v>533</v>
      </c>
      <c r="BC12" s="105"/>
      <c r="BD12" s="105"/>
      <c r="BE12" s="105" t="s">
        <v>534</v>
      </c>
      <c r="BF12" s="105"/>
      <c r="BG12" s="105"/>
      <c r="BH12" s="105" t="s">
        <v>535</v>
      </c>
      <c r="BI12" s="105"/>
      <c r="BJ12" s="105"/>
      <c r="BK12" s="105" t="s">
        <v>536</v>
      </c>
      <c r="BL12" s="105"/>
      <c r="BM12" s="105"/>
      <c r="BN12" s="105" t="s">
        <v>538</v>
      </c>
      <c r="BO12" s="105"/>
      <c r="BP12" s="105"/>
      <c r="BQ12" s="105" t="s">
        <v>539</v>
      </c>
      <c r="BR12" s="105"/>
      <c r="BS12" s="105"/>
      <c r="BT12" s="105" t="s">
        <v>540</v>
      </c>
      <c r="BU12" s="105"/>
      <c r="BV12" s="105"/>
      <c r="BW12" s="105" t="s">
        <v>543</v>
      </c>
      <c r="BX12" s="105"/>
      <c r="BY12" s="105"/>
      <c r="BZ12" s="105" t="s">
        <v>544</v>
      </c>
      <c r="CA12" s="105"/>
      <c r="CB12" s="105"/>
      <c r="CC12" s="105" t="s">
        <v>548</v>
      </c>
      <c r="CD12" s="105"/>
      <c r="CE12" s="105"/>
      <c r="CF12" s="105" t="s">
        <v>551</v>
      </c>
      <c r="CG12" s="105"/>
      <c r="CH12" s="105"/>
      <c r="CI12" s="105" t="s">
        <v>552</v>
      </c>
      <c r="CJ12" s="105"/>
      <c r="CK12" s="105"/>
      <c r="CL12" s="105" t="s">
        <v>554</v>
      </c>
      <c r="CM12" s="105"/>
      <c r="CN12" s="105"/>
      <c r="CO12" s="105" t="s">
        <v>555</v>
      </c>
      <c r="CP12" s="105"/>
      <c r="CQ12" s="105"/>
      <c r="CR12" s="105" t="s">
        <v>557</v>
      </c>
      <c r="CS12" s="105"/>
      <c r="CT12" s="105"/>
      <c r="CU12" s="105" t="s">
        <v>558</v>
      </c>
      <c r="CV12" s="105"/>
      <c r="CW12" s="105"/>
      <c r="CX12" s="105" t="s">
        <v>559</v>
      </c>
      <c r="CY12" s="105"/>
      <c r="CZ12" s="105"/>
      <c r="DA12" s="105" t="s">
        <v>560</v>
      </c>
      <c r="DB12" s="105"/>
      <c r="DC12" s="105"/>
      <c r="DD12" s="105" t="s">
        <v>561</v>
      </c>
      <c r="DE12" s="105"/>
      <c r="DF12" s="105"/>
      <c r="DG12" s="106" t="s">
        <v>563</v>
      </c>
      <c r="DH12" s="106"/>
      <c r="DI12" s="106"/>
      <c r="DJ12" s="106" t="s">
        <v>567</v>
      </c>
      <c r="DK12" s="106"/>
      <c r="DL12" s="106"/>
      <c r="DM12" s="97" t="s">
        <v>570</v>
      </c>
      <c r="DN12" s="97"/>
      <c r="DO12" s="97"/>
      <c r="DP12" s="97" t="s">
        <v>572</v>
      </c>
      <c r="DQ12" s="97"/>
      <c r="DR12" s="97"/>
    </row>
    <row r="13" spans="1:122" ht="102.75" customHeight="1" x14ac:dyDescent="0.25">
      <c r="A13" s="111"/>
      <c r="B13" s="112"/>
      <c r="C13" s="41" t="s">
        <v>498</v>
      </c>
      <c r="D13" s="41" t="s">
        <v>499</v>
      </c>
      <c r="E13" s="41" t="s">
        <v>500</v>
      </c>
      <c r="F13" s="41" t="s">
        <v>163</v>
      </c>
      <c r="G13" s="41" t="s">
        <v>164</v>
      </c>
      <c r="H13" s="41" t="s">
        <v>165</v>
      </c>
      <c r="I13" s="41" t="s">
        <v>502</v>
      </c>
      <c r="J13" s="41" t="s">
        <v>503</v>
      </c>
      <c r="K13" s="41" t="s">
        <v>504</v>
      </c>
      <c r="L13" s="41" t="s">
        <v>170</v>
      </c>
      <c r="M13" s="41" t="s">
        <v>171</v>
      </c>
      <c r="N13" s="41" t="s">
        <v>172</v>
      </c>
      <c r="O13" s="41" t="s">
        <v>173</v>
      </c>
      <c r="P13" s="41" t="s">
        <v>174</v>
      </c>
      <c r="Q13" s="41" t="s">
        <v>175</v>
      </c>
      <c r="R13" s="41" t="s">
        <v>176</v>
      </c>
      <c r="S13" s="41" t="s">
        <v>332</v>
      </c>
      <c r="T13" s="41" t="s">
        <v>507</v>
      </c>
      <c r="U13" s="41" t="s">
        <v>509</v>
      </c>
      <c r="V13" s="41" t="s">
        <v>510</v>
      </c>
      <c r="W13" s="41" t="s">
        <v>122</v>
      </c>
      <c r="X13" s="41" t="s">
        <v>389</v>
      </c>
      <c r="Y13" s="41" t="s">
        <v>512</v>
      </c>
      <c r="Z13" s="41" t="s">
        <v>513</v>
      </c>
      <c r="AA13" s="41" t="s">
        <v>181</v>
      </c>
      <c r="AB13" s="41" t="s">
        <v>515</v>
      </c>
      <c r="AC13" s="41" t="s">
        <v>516</v>
      </c>
      <c r="AD13" s="41" t="s">
        <v>127</v>
      </c>
      <c r="AE13" s="41" t="s">
        <v>149</v>
      </c>
      <c r="AF13" s="41" t="s">
        <v>129</v>
      </c>
      <c r="AG13" s="41" t="s">
        <v>183</v>
      </c>
      <c r="AH13" s="41" t="s">
        <v>518</v>
      </c>
      <c r="AI13" s="41" t="s">
        <v>207</v>
      </c>
      <c r="AJ13" s="41" t="s">
        <v>184</v>
      </c>
      <c r="AK13" s="41" t="s">
        <v>185</v>
      </c>
      <c r="AL13" s="41" t="s">
        <v>186</v>
      </c>
      <c r="AM13" s="41" t="s">
        <v>521</v>
      </c>
      <c r="AN13" s="41" t="s">
        <v>522</v>
      </c>
      <c r="AO13" s="41" t="s">
        <v>523</v>
      </c>
      <c r="AP13" s="41" t="s">
        <v>299</v>
      </c>
      <c r="AQ13" s="41" t="s">
        <v>300</v>
      </c>
      <c r="AR13" s="41" t="s">
        <v>301</v>
      </c>
      <c r="AS13" s="41" t="s">
        <v>525</v>
      </c>
      <c r="AT13" s="41" t="s">
        <v>526</v>
      </c>
      <c r="AU13" s="41" t="s">
        <v>527</v>
      </c>
      <c r="AV13" s="41" t="s">
        <v>303</v>
      </c>
      <c r="AW13" s="41" t="s">
        <v>529</v>
      </c>
      <c r="AX13" s="41" t="s">
        <v>304</v>
      </c>
      <c r="AY13" s="23" t="s">
        <v>187</v>
      </c>
      <c r="AZ13" s="23" t="s">
        <v>531</v>
      </c>
      <c r="BA13" s="23" t="s">
        <v>532</v>
      </c>
      <c r="BB13" s="23" t="s">
        <v>188</v>
      </c>
      <c r="BC13" s="23" t="s">
        <v>189</v>
      </c>
      <c r="BD13" s="23" t="s">
        <v>190</v>
      </c>
      <c r="BE13" s="23" t="s">
        <v>191</v>
      </c>
      <c r="BF13" s="23" t="s">
        <v>388</v>
      </c>
      <c r="BG13" s="23" t="s">
        <v>192</v>
      </c>
      <c r="BH13" s="23" t="s">
        <v>100</v>
      </c>
      <c r="BI13" s="23" t="s">
        <v>193</v>
      </c>
      <c r="BJ13" s="23" t="s">
        <v>194</v>
      </c>
      <c r="BK13" s="23" t="s">
        <v>308</v>
      </c>
      <c r="BL13" s="23" t="s">
        <v>537</v>
      </c>
      <c r="BM13" s="23" t="s">
        <v>309</v>
      </c>
      <c r="BN13" s="23" t="s">
        <v>305</v>
      </c>
      <c r="BO13" s="23" t="s">
        <v>306</v>
      </c>
      <c r="BP13" s="23" t="s">
        <v>307</v>
      </c>
      <c r="BQ13" s="23" t="s">
        <v>310</v>
      </c>
      <c r="BR13" s="23" t="s">
        <v>391</v>
      </c>
      <c r="BS13" s="23" t="s">
        <v>311</v>
      </c>
      <c r="BT13" s="23" t="s">
        <v>312</v>
      </c>
      <c r="BU13" s="23" t="s">
        <v>541</v>
      </c>
      <c r="BV13" s="23" t="s">
        <v>542</v>
      </c>
      <c r="BW13" s="23" t="s">
        <v>157</v>
      </c>
      <c r="BX13" s="23" t="s">
        <v>158</v>
      </c>
      <c r="BY13" s="23" t="s">
        <v>177</v>
      </c>
      <c r="BZ13" s="23" t="s">
        <v>545</v>
      </c>
      <c r="CA13" s="23" t="s">
        <v>546</v>
      </c>
      <c r="CB13" s="23" t="s">
        <v>547</v>
      </c>
      <c r="CC13" s="23" t="s">
        <v>549</v>
      </c>
      <c r="CD13" s="23" t="s">
        <v>314</v>
      </c>
      <c r="CE13" s="23" t="s">
        <v>550</v>
      </c>
      <c r="CF13" s="23" t="s">
        <v>315</v>
      </c>
      <c r="CG13" s="23" t="s">
        <v>316</v>
      </c>
      <c r="CH13" s="23" t="s">
        <v>317</v>
      </c>
      <c r="CI13" s="23" t="s">
        <v>318</v>
      </c>
      <c r="CJ13" s="23" t="s">
        <v>553</v>
      </c>
      <c r="CK13" s="23" t="s">
        <v>319</v>
      </c>
      <c r="CL13" s="23" t="s">
        <v>320</v>
      </c>
      <c r="CM13" s="23" t="s">
        <v>321</v>
      </c>
      <c r="CN13" s="23" t="s">
        <v>322</v>
      </c>
      <c r="CO13" s="23" t="s">
        <v>168</v>
      </c>
      <c r="CP13" s="23" t="s">
        <v>323</v>
      </c>
      <c r="CQ13" s="23" t="s">
        <v>556</v>
      </c>
      <c r="CR13" s="23" t="s">
        <v>324</v>
      </c>
      <c r="CS13" s="23" t="s">
        <v>325</v>
      </c>
      <c r="CT13" s="23" t="s">
        <v>326</v>
      </c>
      <c r="CU13" s="23" t="s">
        <v>329</v>
      </c>
      <c r="CV13" s="23" t="s">
        <v>330</v>
      </c>
      <c r="CW13" s="23" t="s">
        <v>331</v>
      </c>
      <c r="CX13" s="23" t="s">
        <v>333</v>
      </c>
      <c r="CY13" s="23" t="s">
        <v>334</v>
      </c>
      <c r="CZ13" s="23" t="s">
        <v>335</v>
      </c>
      <c r="DA13" s="23" t="s">
        <v>336</v>
      </c>
      <c r="DB13" s="23" t="s">
        <v>130</v>
      </c>
      <c r="DC13" s="23" t="s">
        <v>337</v>
      </c>
      <c r="DD13" s="23" t="s">
        <v>562</v>
      </c>
      <c r="DE13" s="23" t="s">
        <v>302</v>
      </c>
      <c r="DF13" s="23" t="s">
        <v>145</v>
      </c>
      <c r="DG13" s="41" t="s">
        <v>564</v>
      </c>
      <c r="DH13" s="41" t="s">
        <v>565</v>
      </c>
      <c r="DI13" s="41" t="s">
        <v>566</v>
      </c>
      <c r="DJ13" s="41" t="s">
        <v>392</v>
      </c>
      <c r="DK13" s="41" t="s">
        <v>568</v>
      </c>
      <c r="DL13" s="41" t="s">
        <v>569</v>
      </c>
      <c r="DM13" s="41" t="s">
        <v>338</v>
      </c>
      <c r="DN13" s="41" t="s">
        <v>339</v>
      </c>
      <c r="DO13" s="41" t="s">
        <v>571</v>
      </c>
      <c r="DP13" s="41" t="s">
        <v>340</v>
      </c>
      <c r="DQ13" s="41" t="s">
        <v>160</v>
      </c>
      <c r="DR13" s="41" t="s">
        <v>341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5"/>
      <c r="U14" s="15"/>
      <c r="V14" s="15"/>
      <c r="W14" s="13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5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7" t="s">
        <v>89</v>
      </c>
      <c r="B39" s="10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09" t="s">
        <v>412</v>
      </c>
      <c r="B40" s="110"/>
      <c r="C40" s="21">
        <f>C39/25%</f>
        <v>0</v>
      </c>
      <c r="D40" s="21">
        <f>D39/25%</f>
        <v>0</v>
      </c>
      <c r="E40" s="21">
        <f t="shared" ref="E40:BP40" si="3">E39/25%</f>
        <v>0</v>
      </c>
      <c r="F40" s="21">
        <f t="shared" si="3"/>
        <v>0</v>
      </c>
      <c r="G40" s="21">
        <f t="shared" si="3"/>
        <v>0</v>
      </c>
      <c r="H40" s="21">
        <f t="shared" si="3"/>
        <v>0</v>
      </c>
      <c r="I40" s="21">
        <f t="shared" si="3"/>
        <v>0</v>
      </c>
      <c r="J40" s="21">
        <f t="shared" si="3"/>
        <v>0</v>
      </c>
      <c r="K40" s="21">
        <f t="shared" si="3"/>
        <v>0</v>
      </c>
      <c r="L40" s="21">
        <f t="shared" si="3"/>
        <v>0</v>
      </c>
      <c r="M40" s="21">
        <f t="shared" si="3"/>
        <v>0</v>
      </c>
      <c r="N40" s="21">
        <f t="shared" si="3"/>
        <v>0</v>
      </c>
      <c r="O40" s="21">
        <f t="shared" si="3"/>
        <v>0</v>
      </c>
      <c r="P40" s="21">
        <f t="shared" si="3"/>
        <v>0</v>
      </c>
      <c r="Q40" s="21">
        <f t="shared" si="3"/>
        <v>0</v>
      </c>
      <c r="R40" s="21">
        <f t="shared" si="3"/>
        <v>0</v>
      </c>
      <c r="S40" s="21">
        <f t="shared" si="3"/>
        <v>0</v>
      </c>
      <c r="T40" s="21">
        <f t="shared" si="3"/>
        <v>0</v>
      </c>
      <c r="U40" s="21">
        <f t="shared" si="3"/>
        <v>0</v>
      </c>
      <c r="V40" s="21">
        <f t="shared" si="3"/>
        <v>0</v>
      </c>
      <c r="W40" s="21">
        <f t="shared" si="3"/>
        <v>0</v>
      </c>
      <c r="X40" s="21">
        <f t="shared" si="3"/>
        <v>0</v>
      </c>
      <c r="Y40" s="21">
        <f t="shared" si="3"/>
        <v>0</v>
      </c>
      <c r="Z40" s="21">
        <f t="shared" si="3"/>
        <v>0</v>
      </c>
      <c r="AA40" s="21">
        <f t="shared" si="3"/>
        <v>0</v>
      </c>
      <c r="AB40" s="21">
        <f t="shared" si="3"/>
        <v>0</v>
      </c>
      <c r="AC40" s="21">
        <f t="shared" si="3"/>
        <v>0</v>
      </c>
      <c r="AD40" s="21">
        <f t="shared" si="3"/>
        <v>0</v>
      </c>
      <c r="AE40" s="21">
        <f t="shared" si="3"/>
        <v>0</v>
      </c>
      <c r="AF40" s="21">
        <f t="shared" si="3"/>
        <v>0</v>
      </c>
      <c r="AG40" s="21">
        <f t="shared" si="3"/>
        <v>0</v>
      </c>
      <c r="AH40" s="21">
        <f t="shared" si="3"/>
        <v>0</v>
      </c>
      <c r="AI40" s="21">
        <f t="shared" si="3"/>
        <v>0</v>
      </c>
      <c r="AJ40" s="21">
        <f t="shared" si="3"/>
        <v>0</v>
      </c>
      <c r="AK40" s="21">
        <f t="shared" si="3"/>
        <v>0</v>
      </c>
      <c r="AL40" s="21">
        <f t="shared" si="3"/>
        <v>0</v>
      </c>
      <c r="AM40" s="21">
        <f t="shared" si="3"/>
        <v>0</v>
      </c>
      <c r="AN40" s="21">
        <f t="shared" si="3"/>
        <v>0</v>
      </c>
      <c r="AO40" s="21">
        <f t="shared" si="3"/>
        <v>0</v>
      </c>
      <c r="AP40" s="21">
        <f t="shared" si="3"/>
        <v>0</v>
      </c>
      <c r="AQ40" s="21">
        <f t="shared" si="3"/>
        <v>0</v>
      </c>
      <c r="AR40" s="21">
        <f t="shared" si="3"/>
        <v>0</v>
      </c>
      <c r="AS40" s="21">
        <f t="shared" si="3"/>
        <v>0</v>
      </c>
      <c r="AT40" s="21">
        <f t="shared" si="3"/>
        <v>0</v>
      </c>
      <c r="AU40" s="21">
        <f t="shared" si="3"/>
        <v>0</v>
      </c>
      <c r="AV40" s="21">
        <f t="shared" si="3"/>
        <v>0</v>
      </c>
      <c r="AW40" s="21">
        <f t="shared" si="3"/>
        <v>0</v>
      </c>
      <c r="AX40" s="21">
        <f t="shared" si="3"/>
        <v>0</v>
      </c>
      <c r="AY40" s="21">
        <f t="shared" si="3"/>
        <v>0</v>
      </c>
      <c r="AZ40" s="21">
        <f t="shared" si="3"/>
        <v>0</v>
      </c>
      <c r="BA40" s="21">
        <f t="shared" si="3"/>
        <v>0</v>
      </c>
      <c r="BB40" s="21">
        <f t="shared" si="3"/>
        <v>0</v>
      </c>
      <c r="BC40" s="21">
        <f t="shared" si="3"/>
        <v>0</v>
      </c>
      <c r="BD40" s="21">
        <f t="shared" si="3"/>
        <v>0</v>
      </c>
      <c r="BE40" s="21">
        <f t="shared" si="3"/>
        <v>0</v>
      </c>
      <c r="BF40" s="21">
        <f t="shared" si="3"/>
        <v>0</v>
      </c>
      <c r="BG40" s="21">
        <f t="shared" si="3"/>
        <v>0</v>
      </c>
      <c r="BH40" s="24">
        <f t="shared" si="3"/>
        <v>0</v>
      </c>
      <c r="BI40" s="24">
        <f t="shared" si="3"/>
        <v>0</v>
      </c>
      <c r="BJ40" s="24">
        <f t="shared" si="3"/>
        <v>0</v>
      </c>
      <c r="BK40" s="24">
        <f t="shared" si="3"/>
        <v>0</v>
      </c>
      <c r="BL40" s="24">
        <f t="shared" si="3"/>
        <v>0</v>
      </c>
      <c r="BM40" s="24">
        <f t="shared" si="3"/>
        <v>0</v>
      </c>
      <c r="BN40" s="24">
        <f t="shared" si="3"/>
        <v>0</v>
      </c>
      <c r="BO40" s="24">
        <f t="shared" si="3"/>
        <v>0</v>
      </c>
      <c r="BP40" s="24">
        <f t="shared" si="3"/>
        <v>0</v>
      </c>
      <c r="BQ40" s="24">
        <f t="shared" ref="BQ40:DO40" si="4">BQ39/25%</f>
        <v>0</v>
      </c>
      <c r="BR40" s="24">
        <f t="shared" si="4"/>
        <v>0</v>
      </c>
      <c r="BS40" s="24">
        <f t="shared" si="4"/>
        <v>0</v>
      </c>
      <c r="BT40" s="24">
        <f t="shared" si="4"/>
        <v>0</v>
      </c>
      <c r="BU40" s="24">
        <f t="shared" si="4"/>
        <v>0</v>
      </c>
      <c r="BV40" s="24">
        <f t="shared" si="4"/>
        <v>0</v>
      </c>
      <c r="BW40" s="21">
        <f t="shared" si="4"/>
        <v>0</v>
      </c>
      <c r="BX40" s="21">
        <f t="shared" si="4"/>
        <v>0</v>
      </c>
      <c r="BY40" s="21">
        <f t="shared" si="4"/>
        <v>0</v>
      </c>
      <c r="BZ40" s="21">
        <f t="shared" si="4"/>
        <v>0</v>
      </c>
      <c r="CA40" s="21">
        <f t="shared" si="4"/>
        <v>0</v>
      </c>
      <c r="CB40" s="21">
        <f t="shared" si="4"/>
        <v>0</v>
      </c>
      <c r="CC40" s="21">
        <f t="shared" si="4"/>
        <v>0</v>
      </c>
      <c r="CD40" s="21">
        <f t="shared" si="4"/>
        <v>0</v>
      </c>
      <c r="CE40" s="21">
        <f t="shared" si="4"/>
        <v>0</v>
      </c>
      <c r="CF40" s="21">
        <f t="shared" si="4"/>
        <v>0</v>
      </c>
      <c r="CG40" s="21">
        <f t="shared" si="4"/>
        <v>0</v>
      </c>
      <c r="CH40" s="21">
        <f t="shared" si="4"/>
        <v>0</v>
      </c>
      <c r="CI40" s="21">
        <f t="shared" si="4"/>
        <v>0</v>
      </c>
      <c r="CJ40" s="21">
        <f t="shared" si="4"/>
        <v>0</v>
      </c>
      <c r="CK40" s="21">
        <f t="shared" si="4"/>
        <v>0</v>
      </c>
      <c r="CL40" s="21">
        <f t="shared" si="4"/>
        <v>0</v>
      </c>
      <c r="CM40" s="21">
        <f t="shared" si="4"/>
        <v>0</v>
      </c>
      <c r="CN40" s="21">
        <f t="shared" si="4"/>
        <v>0</v>
      </c>
      <c r="CO40" s="21">
        <f t="shared" si="4"/>
        <v>0</v>
      </c>
      <c r="CP40" s="21">
        <f t="shared" si="4"/>
        <v>0</v>
      </c>
      <c r="CQ40" s="21">
        <f t="shared" si="4"/>
        <v>0</v>
      </c>
      <c r="CR40" s="21">
        <f t="shared" si="4"/>
        <v>0</v>
      </c>
      <c r="CS40" s="21">
        <f t="shared" si="4"/>
        <v>0</v>
      </c>
      <c r="CT40" s="21">
        <f t="shared" si="4"/>
        <v>0</v>
      </c>
      <c r="CU40" s="21">
        <f t="shared" si="4"/>
        <v>0</v>
      </c>
      <c r="CV40" s="21">
        <f t="shared" si="4"/>
        <v>0</v>
      </c>
      <c r="CW40" s="21">
        <f t="shared" si="4"/>
        <v>0</v>
      </c>
      <c r="CX40" s="21">
        <f t="shared" si="4"/>
        <v>0</v>
      </c>
      <c r="CY40" s="21">
        <f t="shared" si="4"/>
        <v>0</v>
      </c>
      <c r="CZ40" s="21">
        <f t="shared" si="4"/>
        <v>0</v>
      </c>
      <c r="DA40" s="24">
        <f t="shared" si="4"/>
        <v>0</v>
      </c>
      <c r="DB40" s="24">
        <f t="shared" si="4"/>
        <v>0</v>
      </c>
      <c r="DC40" s="24">
        <f t="shared" si="4"/>
        <v>0</v>
      </c>
      <c r="DD40" s="24">
        <f t="shared" si="4"/>
        <v>0</v>
      </c>
      <c r="DE40" s="24">
        <f t="shared" si="4"/>
        <v>0</v>
      </c>
      <c r="DF40" s="24">
        <f t="shared" si="4"/>
        <v>0</v>
      </c>
      <c r="DG40" s="24">
        <f t="shared" si="4"/>
        <v>0</v>
      </c>
      <c r="DH40" s="24">
        <f t="shared" si="4"/>
        <v>0</v>
      </c>
      <c r="DI40" s="24">
        <f t="shared" si="4"/>
        <v>0</v>
      </c>
      <c r="DJ40" s="24">
        <f t="shared" si="4"/>
        <v>0</v>
      </c>
      <c r="DK40" s="24">
        <f t="shared" si="4"/>
        <v>0</v>
      </c>
      <c r="DL40" s="24">
        <f t="shared" si="4"/>
        <v>0</v>
      </c>
      <c r="DM40" s="24">
        <f t="shared" si="4"/>
        <v>0</v>
      </c>
      <c r="DN40" s="24">
        <f t="shared" si="4"/>
        <v>0</v>
      </c>
      <c r="DO40" s="24">
        <f t="shared" si="4"/>
        <v>0</v>
      </c>
      <c r="DP40" s="24">
        <f t="shared" ref="DP40:DR40" si="5">DP39/25%</f>
        <v>0</v>
      </c>
      <c r="DQ40" s="24">
        <f t="shared" si="5"/>
        <v>0</v>
      </c>
      <c r="DR40" s="24">
        <f t="shared" si="5"/>
        <v>0</v>
      </c>
    </row>
    <row r="42" spans="1:122" x14ac:dyDescent="0.25">
      <c r="B42" s="113" t="s">
        <v>687</v>
      </c>
      <c r="C42" s="113"/>
      <c r="D42" s="113"/>
      <c r="E42" s="113"/>
      <c r="F42" s="37"/>
      <c r="G42" s="37"/>
    </row>
    <row r="43" spans="1:122" x14ac:dyDescent="0.25">
      <c r="B43" s="4" t="s">
        <v>393</v>
      </c>
      <c r="C43" s="4" t="s">
        <v>401</v>
      </c>
      <c r="D43" s="3">
        <f>E43/100*25</f>
        <v>0</v>
      </c>
      <c r="E43" s="25">
        <f>(C40+F40+I40+L40)/4</f>
        <v>0</v>
      </c>
    </row>
    <row r="44" spans="1:122" x14ac:dyDescent="0.25">
      <c r="B44" s="4" t="s">
        <v>394</v>
      </c>
      <c r="C44" s="4" t="s">
        <v>401</v>
      </c>
      <c r="D44" s="3">
        <f>E44/100*25</f>
        <v>0</v>
      </c>
      <c r="E44" s="25">
        <f>(D40+G40+J40+M40)/4</f>
        <v>0</v>
      </c>
    </row>
    <row r="45" spans="1:122" x14ac:dyDescent="0.25">
      <c r="B45" s="4" t="s">
        <v>395</v>
      </c>
      <c r="C45" s="4" t="s">
        <v>401</v>
      </c>
      <c r="D45" s="3">
        <f>E45/100*25</f>
        <v>0</v>
      </c>
      <c r="E45" s="25">
        <f>(E40+H40+K40+N40)/4</f>
        <v>0</v>
      </c>
    </row>
    <row r="46" spans="1:122" x14ac:dyDescent="0.25">
      <c r="B46" s="4"/>
      <c r="C46" s="4"/>
      <c r="D46" s="26">
        <f>SUM(D43:D45)</f>
        <v>0</v>
      </c>
      <c r="E46" s="27">
        <f>SUM(E43:E45)</f>
        <v>0</v>
      </c>
    </row>
    <row r="47" spans="1:122" ht="29.25" customHeight="1" x14ac:dyDescent="0.25">
      <c r="B47" s="4"/>
      <c r="C47" s="17"/>
      <c r="D47" s="80" t="s">
        <v>240</v>
      </c>
      <c r="E47" s="80"/>
      <c r="F47" s="81" t="s">
        <v>241</v>
      </c>
      <c r="G47" s="81"/>
    </row>
    <row r="48" spans="1:122" x14ac:dyDescent="0.25">
      <c r="B48" s="4" t="s">
        <v>393</v>
      </c>
      <c r="C48" s="17" t="s">
        <v>402</v>
      </c>
      <c r="D48" s="28">
        <f>E48/100*25</f>
        <v>0</v>
      </c>
      <c r="E48" s="25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394</v>
      </c>
      <c r="C49" s="17" t="s">
        <v>402</v>
      </c>
      <c r="D49" s="28">
        <f>E49/100*25</f>
        <v>0</v>
      </c>
      <c r="E49" s="25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395</v>
      </c>
      <c r="C50" s="17" t="s">
        <v>402</v>
      </c>
      <c r="D50" s="28">
        <f>E50/100*25</f>
        <v>0</v>
      </c>
      <c r="E50" s="25">
        <f>(Q40+T40+W40+Z40)/4</f>
        <v>0</v>
      </c>
      <c r="F50" s="3">
        <f>G50/100*25</f>
        <v>0</v>
      </c>
      <c r="G50" s="39">
        <f>(AC40+AF40+AI40+AL40)/4</f>
        <v>0</v>
      </c>
    </row>
    <row r="51" spans="2:13" x14ac:dyDescent="0.25">
      <c r="B51" s="4"/>
      <c r="C51" s="17"/>
      <c r="D51" s="27">
        <f>SUM(D48:D50)</f>
        <v>0</v>
      </c>
      <c r="E51" s="27">
        <f>SUM(E48:E50)</f>
        <v>0</v>
      </c>
      <c r="F51" s="38">
        <f>SUM(F48:F50)</f>
        <v>0</v>
      </c>
      <c r="G51" s="40">
        <f>SUM(G48:G50)</f>
        <v>0</v>
      </c>
    </row>
    <row r="52" spans="2:13" x14ac:dyDescent="0.25">
      <c r="B52" s="4" t="s">
        <v>393</v>
      </c>
      <c r="C52" s="4" t="s">
        <v>403</v>
      </c>
      <c r="D52" s="3">
        <f>E52/100*25</f>
        <v>0</v>
      </c>
      <c r="E52" s="25">
        <f>(AM40+AP40+AS40+AV40)/4</f>
        <v>0</v>
      </c>
    </row>
    <row r="53" spans="2:13" x14ac:dyDescent="0.25">
      <c r="B53" s="4" t="s">
        <v>394</v>
      </c>
      <c r="C53" s="4" t="s">
        <v>403</v>
      </c>
      <c r="D53" s="3">
        <f>E53/100*25</f>
        <v>0</v>
      </c>
      <c r="E53" s="25">
        <f>(AN40+AQ40+AT40+AW40)/4</f>
        <v>0</v>
      </c>
    </row>
    <row r="54" spans="2:13" x14ac:dyDescent="0.25">
      <c r="B54" s="4" t="s">
        <v>395</v>
      </c>
      <c r="C54" s="4" t="s">
        <v>403</v>
      </c>
      <c r="D54" s="3">
        <f>E54/100*25</f>
        <v>0</v>
      </c>
      <c r="E54" s="25">
        <f>(AO40+AR40+AU40+AX40)/4</f>
        <v>0</v>
      </c>
    </row>
    <row r="55" spans="2:13" x14ac:dyDescent="0.25">
      <c r="B55" s="29"/>
      <c r="C55" s="29"/>
      <c r="D55" s="32">
        <f>SUM(D52:D54)</f>
        <v>0</v>
      </c>
      <c r="E55" s="33">
        <f>SUM(E52:E54)</f>
        <v>0</v>
      </c>
      <c r="F55" s="34"/>
    </row>
    <row r="56" spans="2:13" x14ac:dyDescent="0.25">
      <c r="B56" s="4"/>
      <c r="C56" s="4"/>
      <c r="D56" s="80" t="s">
        <v>248</v>
      </c>
      <c r="E56" s="80"/>
      <c r="F56" s="80" t="s">
        <v>243</v>
      </c>
      <c r="G56" s="80"/>
      <c r="H56" s="114" t="s">
        <v>249</v>
      </c>
      <c r="I56" s="114"/>
      <c r="J56" s="114" t="s">
        <v>250</v>
      </c>
      <c r="K56" s="114"/>
      <c r="L56" s="114" t="s">
        <v>43</v>
      </c>
      <c r="M56" s="114"/>
    </row>
    <row r="57" spans="2:13" x14ac:dyDescent="0.25">
      <c r="B57" s="4" t="s">
        <v>393</v>
      </c>
      <c r="C57" s="4" t="s">
        <v>404</v>
      </c>
      <c r="D57" s="3">
        <f>E57/100*25</f>
        <v>0</v>
      </c>
      <c r="E57" s="25">
        <f>(AY40+BB40+BE40+BH40)/4</f>
        <v>0</v>
      </c>
      <c r="F57" s="3">
        <f>G57/100*25</f>
        <v>0</v>
      </c>
      <c r="G57" s="25">
        <f>(BK40+BN40+BQ40+BT40)/4</f>
        <v>0</v>
      </c>
      <c r="H57" s="3">
        <f>I57/100*25</f>
        <v>0</v>
      </c>
      <c r="I57" s="25">
        <f>(BW40+BZ40+CC40+CF40)/4</f>
        <v>0</v>
      </c>
      <c r="J57" s="3">
        <f>K57/100*25</f>
        <v>0</v>
      </c>
      <c r="K57" s="25">
        <f>(CI40+CL40+CO40+CR40)/4</f>
        <v>0</v>
      </c>
      <c r="L57" s="3">
        <f>M57/100*25</f>
        <v>0</v>
      </c>
      <c r="M57" s="25">
        <f>(CU40+CX40+DA40+DD40)/4</f>
        <v>0</v>
      </c>
    </row>
    <row r="58" spans="2:13" x14ac:dyDescent="0.25">
      <c r="B58" s="4" t="s">
        <v>394</v>
      </c>
      <c r="C58" s="4" t="s">
        <v>404</v>
      </c>
      <c r="D58" s="3">
        <f>E58/100*25</f>
        <v>0</v>
      </c>
      <c r="E58" s="25">
        <f>(AZ40+BC40+BF40+BI40)/4</f>
        <v>0</v>
      </c>
      <c r="F58" s="3">
        <f>G58/100*25</f>
        <v>0</v>
      </c>
      <c r="G58" s="25">
        <f>(BL40+BO40+BR40+BU40)/4</f>
        <v>0</v>
      </c>
      <c r="H58" s="3">
        <f>I58/100*25</f>
        <v>0</v>
      </c>
      <c r="I58" s="25">
        <f>(BX40+CA40+CD40+CG40)/4</f>
        <v>0</v>
      </c>
      <c r="J58" s="3">
        <f>K58/100*25</f>
        <v>0</v>
      </c>
      <c r="K58" s="25">
        <f>(CJ40+CM40+CP40+CS40)/4</f>
        <v>0</v>
      </c>
      <c r="L58" s="3">
        <f>M58/100*25</f>
        <v>0</v>
      </c>
      <c r="M58" s="25">
        <f>(CV40+CY40+DB40+DE40)/4</f>
        <v>0</v>
      </c>
    </row>
    <row r="59" spans="2:13" x14ac:dyDescent="0.25">
      <c r="B59" s="4" t="s">
        <v>395</v>
      </c>
      <c r="C59" s="4" t="s">
        <v>404</v>
      </c>
      <c r="D59" s="3">
        <f>E59/100*25</f>
        <v>0</v>
      </c>
      <c r="E59" s="25">
        <f>(BA40+BD40+BG40+BJ40)/4</f>
        <v>0</v>
      </c>
      <c r="F59" s="3">
        <f>G59/100*25</f>
        <v>0</v>
      </c>
      <c r="G59" s="25">
        <f>(BM40+BP40+BS40+BV40)/4</f>
        <v>0</v>
      </c>
      <c r="H59" s="3">
        <f>I59/100*25</f>
        <v>0</v>
      </c>
      <c r="I59" s="25">
        <f>(BY40+CB40+CE40+CH40)/4</f>
        <v>0</v>
      </c>
      <c r="J59" s="3">
        <f>K59/100*25</f>
        <v>0</v>
      </c>
      <c r="K59" s="25">
        <f>(CK40+CN40+CQ40+CT40)/4</f>
        <v>0</v>
      </c>
      <c r="L59" s="3">
        <f>M59/100*25</f>
        <v>0</v>
      </c>
      <c r="M59" s="25">
        <f>(CW40+CZ40+DC40+DF40)/4</f>
        <v>0</v>
      </c>
    </row>
    <row r="60" spans="2:13" x14ac:dyDescent="0.25">
      <c r="B60" s="4"/>
      <c r="C60" s="4"/>
      <c r="D60" s="26">
        <f>SUM(D57:D59)</f>
        <v>0</v>
      </c>
      <c r="E60" s="26">
        <f>SUM(E57:E59)</f>
        <v>0</v>
      </c>
      <c r="F60" s="26">
        <v>0</v>
      </c>
      <c r="G60" s="26">
        <v>0</v>
      </c>
      <c r="H60" s="26">
        <f t="shared" ref="H60:M60" si="6">SUM(H57:H59)</f>
        <v>0</v>
      </c>
      <c r="I60" s="27">
        <f t="shared" si="6"/>
        <v>0</v>
      </c>
      <c r="J60" s="26">
        <f t="shared" si="6"/>
        <v>0</v>
      </c>
      <c r="K60" s="27">
        <f t="shared" si="6"/>
        <v>0</v>
      </c>
      <c r="L60" s="26">
        <f t="shared" si="6"/>
        <v>0</v>
      </c>
      <c r="M60" s="27">
        <f t="shared" si="6"/>
        <v>0</v>
      </c>
    </row>
    <row r="61" spans="2:13" x14ac:dyDescent="0.25">
      <c r="B61" s="4" t="s">
        <v>393</v>
      </c>
      <c r="C61" s="4" t="s">
        <v>405</v>
      </c>
      <c r="D61" s="3">
        <f>E61/100*25</f>
        <v>0</v>
      </c>
      <c r="E61" s="25">
        <f>(DG40+DJ40+DM40+DP40)/4</f>
        <v>0</v>
      </c>
    </row>
    <row r="62" spans="2:13" x14ac:dyDescent="0.25">
      <c r="B62" s="4" t="s">
        <v>394</v>
      </c>
      <c r="C62" s="4" t="s">
        <v>405</v>
      </c>
      <c r="D62" s="3">
        <f>E62/100*25</f>
        <v>0</v>
      </c>
      <c r="E62" s="25">
        <f>(DH40+DK40+DN40+DQ40)/4</f>
        <v>0</v>
      </c>
    </row>
    <row r="63" spans="2:13" x14ac:dyDescent="0.25">
      <c r="B63" s="4" t="s">
        <v>395</v>
      </c>
      <c r="C63" s="4" t="s">
        <v>405</v>
      </c>
      <c r="D63" s="3">
        <f>E63/100*25</f>
        <v>0</v>
      </c>
      <c r="E63" s="25">
        <f>(DI40+DL40+DO40+DR40)/4</f>
        <v>0</v>
      </c>
    </row>
    <row r="64" spans="2:13" x14ac:dyDescent="0.25">
      <c r="B64" s="4"/>
      <c r="C64" s="4"/>
      <c r="D64" s="26">
        <f>SUM(D61:D63)</f>
        <v>0</v>
      </c>
      <c r="E64" s="26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1"/>
  <sheetViews>
    <sheetView tabSelected="1" topLeftCell="A2" workbookViewId="0">
      <selection activeCell="C37" sqref="C37"/>
    </sheetView>
  </sheetViews>
  <sheetFormatPr defaultRowHeight="15" x14ac:dyDescent="0.25"/>
  <cols>
    <col min="2" max="2" width="24.140625" customWidth="1"/>
  </cols>
  <sheetData>
    <row r="1" spans="1:167" ht="15.75" x14ac:dyDescent="0.25">
      <c r="A1" s="6" t="s">
        <v>44</v>
      </c>
      <c r="B1" s="14" t="s">
        <v>295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416</v>
      </c>
      <c r="B2" s="127" t="s">
        <v>715</v>
      </c>
      <c r="C2" s="127"/>
      <c r="D2" s="7"/>
      <c r="E2" s="127" t="s">
        <v>714</v>
      </c>
      <c r="F2" s="127"/>
      <c r="G2" s="127"/>
      <c r="H2" s="7"/>
      <c r="I2" s="127" t="s">
        <v>716</v>
      </c>
      <c r="J2" s="127"/>
      <c r="K2" s="12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61" t="s">
        <v>689</v>
      </c>
      <c r="FJ2" s="6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1" t="s">
        <v>0</v>
      </c>
      <c r="B4" s="111" t="s">
        <v>88</v>
      </c>
      <c r="C4" s="135" t="s">
        <v>237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86" t="s">
        <v>239</v>
      </c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8"/>
      <c r="BK4" s="74" t="s">
        <v>496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16" t="s">
        <v>247</v>
      </c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8"/>
      <c r="EW4" s="114" t="s">
        <v>244</v>
      </c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</row>
    <row r="5" spans="1:167" ht="15.75" customHeight="1" x14ac:dyDescent="0.25">
      <c r="A5" s="111"/>
      <c r="B5" s="111"/>
      <c r="C5" s="115" t="s">
        <v>238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01" t="s">
        <v>240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98" t="s">
        <v>241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100"/>
      <c r="AV5" s="98" t="s">
        <v>296</v>
      </c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100"/>
      <c r="BK5" s="101" t="s">
        <v>297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248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19" t="s">
        <v>243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75" t="s">
        <v>249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98" t="s">
        <v>250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100"/>
      <c r="EH5" s="132" t="s">
        <v>43</v>
      </c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4"/>
      <c r="EW5" s="75" t="s">
        <v>245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167" ht="15.75" hidden="1" x14ac:dyDescent="0.25">
      <c r="A6" s="111"/>
      <c r="B6" s="111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1"/>
      <c r="B7" s="111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1"/>
      <c r="B8" s="111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1"/>
      <c r="B9" s="111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1"/>
      <c r="B10" s="111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1"/>
      <c r="B11" s="111"/>
      <c r="C11" s="96" t="s">
        <v>60</v>
      </c>
      <c r="D11" s="60" t="s">
        <v>2</v>
      </c>
      <c r="E11" s="60" t="s">
        <v>3</v>
      </c>
      <c r="F11" s="96" t="s">
        <v>83</v>
      </c>
      <c r="G11" s="60" t="s">
        <v>3</v>
      </c>
      <c r="H11" s="60" t="s">
        <v>9</v>
      </c>
      <c r="I11" s="60" t="s">
        <v>61</v>
      </c>
      <c r="J11" s="60" t="s">
        <v>10</v>
      </c>
      <c r="K11" s="60" t="s">
        <v>11</v>
      </c>
      <c r="L11" s="101" t="s">
        <v>62</v>
      </c>
      <c r="M11" s="102"/>
      <c r="N11" s="102"/>
      <c r="O11" s="115" t="s">
        <v>63</v>
      </c>
      <c r="P11" s="115"/>
      <c r="Q11" s="115"/>
      <c r="R11" s="96" t="s">
        <v>64</v>
      </c>
      <c r="S11" s="60"/>
      <c r="T11" s="60"/>
      <c r="U11" s="94" t="s">
        <v>587</v>
      </c>
      <c r="V11" s="95"/>
      <c r="W11" s="96"/>
      <c r="X11" s="60" t="s">
        <v>589</v>
      </c>
      <c r="Y11" s="60"/>
      <c r="Z11" s="60"/>
      <c r="AA11" s="60" t="s">
        <v>65</v>
      </c>
      <c r="AB11" s="60"/>
      <c r="AC11" s="60"/>
      <c r="AD11" s="60" t="s">
        <v>66</v>
      </c>
      <c r="AE11" s="60"/>
      <c r="AF11" s="60"/>
      <c r="AG11" s="60" t="s">
        <v>67</v>
      </c>
      <c r="AH11" s="60"/>
      <c r="AI11" s="60"/>
      <c r="AJ11" s="60" t="s">
        <v>68</v>
      </c>
      <c r="AK11" s="60"/>
      <c r="AL11" s="60"/>
      <c r="AM11" s="115" t="s">
        <v>69</v>
      </c>
      <c r="AN11" s="115"/>
      <c r="AO11" s="115"/>
      <c r="AP11" s="75" t="s">
        <v>70</v>
      </c>
      <c r="AQ11" s="75"/>
      <c r="AR11" s="75"/>
      <c r="AS11" s="115" t="s">
        <v>71</v>
      </c>
      <c r="AT11" s="115"/>
      <c r="AU11" s="115"/>
      <c r="AV11" s="115" t="s">
        <v>72</v>
      </c>
      <c r="AW11" s="115"/>
      <c r="AX11" s="115"/>
      <c r="AY11" s="115" t="s">
        <v>84</v>
      </c>
      <c r="AZ11" s="115"/>
      <c r="BA11" s="115"/>
      <c r="BB11" s="115" t="s">
        <v>73</v>
      </c>
      <c r="BC11" s="115"/>
      <c r="BD11" s="115"/>
      <c r="BE11" s="115" t="s">
        <v>619</v>
      </c>
      <c r="BF11" s="115"/>
      <c r="BG11" s="115"/>
      <c r="BH11" s="115" t="s">
        <v>74</v>
      </c>
      <c r="BI11" s="115"/>
      <c r="BJ11" s="115"/>
      <c r="BK11" s="99" t="s">
        <v>291</v>
      </c>
      <c r="BL11" s="99"/>
      <c r="BM11" s="100"/>
      <c r="BN11" s="98" t="s">
        <v>292</v>
      </c>
      <c r="BO11" s="99"/>
      <c r="BP11" s="100"/>
      <c r="BQ11" s="75" t="s">
        <v>293</v>
      </c>
      <c r="BR11" s="75"/>
      <c r="BS11" s="75"/>
      <c r="BT11" s="75" t="s">
        <v>294</v>
      </c>
      <c r="BU11" s="75"/>
      <c r="BV11" s="75"/>
      <c r="BW11" s="75" t="s">
        <v>688</v>
      </c>
      <c r="BX11" s="75"/>
      <c r="BY11" s="98"/>
      <c r="BZ11" s="75" t="s">
        <v>75</v>
      </c>
      <c r="CA11" s="75"/>
      <c r="CB11" s="75"/>
      <c r="CC11" s="75" t="s">
        <v>85</v>
      </c>
      <c r="CD11" s="75"/>
      <c r="CE11" s="75"/>
      <c r="CF11" s="75" t="s">
        <v>76</v>
      </c>
      <c r="CG11" s="75"/>
      <c r="CH11" s="75"/>
      <c r="CI11" s="75" t="s">
        <v>77</v>
      </c>
      <c r="CJ11" s="75"/>
      <c r="CK11" s="75"/>
      <c r="CL11" s="75" t="s">
        <v>78</v>
      </c>
      <c r="CM11" s="75"/>
      <c r="CN11" s="75"/>
      <c r="CO11" s="75" t="s">
        <v>79</v>
      </c>
      <c r="CP11" s="75"/>
      <c r="CQ11" s="75"/>
      <c r="CR11" s="75" t="s">
        <v>80</v>
      </c>
      <c r="CS11" s="75"/>
      <c r="CT11" s="75"/>
      <c r="CU11" s="75" t="s">
        <v>81</v>
      </c>
      <c r="CV11" s="75"/>
      <c r="CW11" s="75"/>
      <c r="CX11" s="98" t="s">
        <v>82</v>
      </c>
      <c r="CY11" s="99"/>
      <c r="CZ11" s="100"/>
      <c r="DA11" s="98" t="s">
        <v>86</v>
      </c>
      <c r="DB11" s="99"/>
      <c r="DC11" s="100"/>
      <c r="DD11" s="98" t="s">
        <v>276</v>
      </c>
      <c r="DE11" s="99"/>
      <c r="DF11" s="100"/>
      <c r="DG11" s="98" t="s">
        <v>277</v>
      </c>
      <c r="DH11" s="99"/>
      <c r="DI11" s="100"/>
      <c r="DJ11" s="98" t="s">
        <v>278</v>
      </c>
      <c r="DK11" s="99"/>
      <c r="DL11" s="100"/>
      <c r="DM11" s="98" t="s">
        <v>279</v>
      </c>
      <c r="DN11" s="99"/>
      <c r="DO11" s="100"/>
      <c r="DP11" s="98" t="s">
        <v>280</v>
      </c>
      <c r="DQ11" s="99"/>
      <c r="DR11" s="100"/>
      <c r="DS11" s="98" t="s">
        <v>281</v>
      </c>
      <c r="DT11" s="99"/>
      <c r="DU11" s="100"/>
      <c r="DV11" s="75" t="s">
        <v>282</v>
      </c>
      <c r="DW11" s="75"/>
      <c r="DX11" s="75"/>
      <c r="DY11" s="75" t="s">
        <v>283</v>
      </c>
      <c r="DZ11" s="75"/>
      <c r="EA11" s="75"/>
      <c r="EB11" s="75" t="s">
        <v>284</v>
      </c>
      <c r="EC11" s="75"/>
      <c r="ED11" s="75"/>
      <c r="EE11" s="75" t="s">
        <v>285</v>
      </c>
      <c r="EF11" s="75"/>
      <c r="EG11" s="75"/>
      <c r="EH11" s="136" t="s">
        <v>286</v>
      </c>
      <c r="EI11" s="137"/>
      <c r="EJ11" s="138"/>
      <c r="EK11" s="136" t="s">
        <v>287</v>
      </c>
      <c r="EL11" s="137"/>
      <c r="EM11" s="138"/>
      <c r="EN11" s="136" t="s">
        <v>288</v>
      </c>
      <c r="EO11" s="137"/>
      <c r="EP11" s="138"/>
      <c r="EQ11" s="136" t="s">
        <v>289</v>
      </c>
      <c r="ER11" s="137"/>
      <c r="ES11" s="138"/>
      <c r="ET11" s="136" t="s">
        <v>290</v>
      </c>
      <c r="EU11" s="137"/>
      <c r="EV11" s="138"/>
      <c r="EW11" s="75" t="s">
        <v>271</v>
      </c>
      <c r="EX11" s="75"/>
      <c r="EY11" s="75"/>
      <c r="EZ11" s="75" t="s">
        <v>272</v>
      </c>
      <c r="FA11" s="75"/>
      <c r="FB11" s="75"/>
      <c r="FC11" s="75" t="s">
        <v>273</v>
      </c>
      <c r="FD11" s="75"/>
      <c r="FE11" s="75"/>
      <c r="FF11" s="75" t="s">
        <v>274</v>
      </c>
      <c r="FG11" s="75"/>
      <c r="FH11" s="75"/>
      <c r="FI11" s="75" t="s">
        <v>275</v>
      </c>
      <c r="FJ11" s="75"/>
      <c r="FK11" s="75"/>
    </row>
    <row r="12" spans="1:167" ht="70.5" customHeight="1" thickBot="1" x14ac:dyDescent="0.3">
      <c r="A12" s="111"/>
      <c r="B12" s="111"/>
      <c r="C12" s="128" t="s">
        <v>573</v>
      </c>
      <c r="D12" s="129"/>
      <c r="E12" s="130"/>
      <c r="F12" s="131" t="s">
        <v>577</v>
      </c>
      <c r="G12" s="131"/>
      <c r="H12" s="130"/>
      <c r="I12" s="128" t="s">
        <v>581</v>
      </c>
      <c r="J12" s="131"/>
      <c r="K12" s="130"/>
      <c r="L12" s="128" t="s">
        <v>583</v>
      </c>
      <c r="M12" s="131"/>
      <c r="N12" s="130"/>
      <c r="O12" s="128" t="s">
        <v>584</v>
      </c>
      <c r="P12" s="131"/>
      <c r="Q12" s="130"/>
      <c r="R12" s="124" t="s">
        <v>586</v>
      </c>
      <c r="S12" s="125"/>
      <c r="T12" s="126"/>
      <c r="U12" s="124" t="s">
        <v>588</v>
      </c>
      <c r="V12" s="125"/>
      <c r="W12" s="126"/>
      <c r="X12" s="124" t="s">
        <v>590</v>
      </c>
      <c r="Y12" s="125"/>
      <c r="Z12" s="126"/>
      <c r="AA12" s="124" t="s">
        <v>591</v>
      </c>
      <c r="AB12" s="125"/>
      <c r="AC12" s="126"/>
      <c r="AD12" s="124" t="s">
        <v>594</v>
      </c>
      <c r="AE12" s="125"/>
      <c r="AF12" s="126"/>
      <c r="AG12" s="124" t="s">
        <v>595</v>
      </c>
      <c r="AH12" s="125"/>
      <c r="AI12" s="126"/>
      <c r="AJ12" s="124" t="s">
        <v>598</v>
      </c>
      <c r="AK12" s="125"/>
      <c r="AL12" s="126"/>
      <c r="AM12" s="124" t="s">
        <v>602</v>
      </c>
      <c r="AN12" s="125"/>
      <c r="AO12" s="126"/>
      <c r="AP12" s="124" t="s">
        <v>606</v>
      </c>
      <c r="AQ12" s="125"/>
      <c r="AR12" s="126"/>
      <c r="AS12" s="124" t="s">
        <v>607</v>
      </c>
      <c r="AT12" s="125"/>
      <c r="AU12" s="126"/>
      <c r="AV12" s="124" t="s">
        <v>608</v>
      </c>
      <c r="AW12" s="125"/>
      <c r="AX12" s="126"/>
      <c r="AY12" s="124" t="s">
        <v>610</v>
      </c>
      <c r="AZ12" s="125"/>
      <c r="BA12" s="126"/>
      <c r="BB12" s="124" t="s">
        <v>612</v>
      </c>
      <c r="BC12" s="125"/>
      <c r="BD12" s="126"/>
      <c r="BE12" s="124" t="s">
        <v>616</v>
      </c>
      <c r="BF12" s="125"/>
      <c r="BG12" s="126"/>
      <c r="BH12" s="128" t="s">
        <v>223</v>
      </c>
      <c r="BI12" s="131"/>
      <c r="BJ12" s="130"/>
      <c r="BK12" s="124" t="s">
        <v>621</v>
      </c>
      <c r="BL12" s="125"/>
      <c r="BM12" s="126"/>
      <c r="BN12" s="124" t="s">
        <v>622</v>
      </c>
      <c r="BO12" s="125"/>
      <c r="BP12" s="126"/>
      <c r="BQ12" s="124" t="s">
        <v>626</v>
      </c>
      <c r="BR12" s="125"/>
      <c r="BS12" s="126"/>
      <c r="BT12" s="124" t="s">
        <v>627</v>
      </c>
      <c r="BU12" s="125"/>
      <c r="BV12" s="126"/>
      <c r="BW12" s="124" t="s">
        <v>628</v>
      </c>
      <c r="BX12" s="125"/>
      <c r="BY12" s="126"/>
      <c r="BZ12" s="124" t="s">
        <v>227</v>
      </c>
      <c r="CA12" s="125"/>
      <c r="CB12" s="126"/>
      <c r="CC12" s="124" t="s">
        <v>629</v>
      </c>
      <c r="CD12" s="125"/>
      <c r="CE12" s="126"/>
      <c r="CF12" s="124" t="s">
        <v>630</v>
      </c>
      <c r="CG12" s="125"/>
      <c r="CH12" s="126"/>
      <c r="CI12" s="124" t="s">
        <v>632</v>
      </c>
      <c r="CJ12" s="125"/>
      <c r="CK12" s="126"/>
      <c r="CL12" s="124" t="s">
        <v>633</v>
      </c>
      <c r="CM12" s="125"/>
      <c r="CN12" s="126"/>
      <c r="CO12" s="124" t="s">
        <v>636</v>
      </c>
      <c r="CP12" s="125"/>
      <c r="CQ12" s="126"/>
      <c r="CR12" s="124" t="s">
        <v>637</v>
      </c>
      <c r="CS12" s="125"/>
      <c r="CT12" s="126"/>
      <c r="CU12" s="124" t="s">
        <v>640</v>
      </c>
      <c r="CV12" s="125"/>
      <c r="CW12" s="126"/>
      <c r="CX12" s="124" t="s">
        <v>641</v>
      </c>
      <c r="CY12" s="125"/>
      <c r="CZ12" s="126"/>
      <c r="DA12" s="124" t="s">
        <v>356</v>
      </c>
      <c r="DB12" s="125"/>
      <c r="DC12" s="126"/>
      <c r="DD12" s="124" t="s">
        <v>643</v>
      </c>
      <c r="DE12" s="125"/>
      <c r="DF12" s="126"/>
      <c r="DG12" s="124" t="s">
        <v>644</v>
      </c>
      <c r="DH12" s="125"/>
      <c r="DI12" s="126"/>
      <c r="DJ12" s="124" t="s">
        <v>648</v>
      </c>
      <c r="DK12" s="125"/>
      <c r="DL12" s="126"/>
      <c r="DM12" s="124" t="s">
        <v>650</v>
      </c>
      <c r="DN12" s="125"/>
      <c r="DO12" s="126"/>
      <c r="DP12" s="124" t="s">
        <v>651</v>
      </c>
      <c r="DQ12" s="125"/>
      <c r="DR12" s="126"/>
      <c r="DS12" s="124" t="s">
        <v>653</v>
      </c>
      <c r="DT12" s="125"/>
      <c r="DU12" s="126"/>
      <c r="DV12" s="124" t="s">
        <v>654</v>
      </c>
      <c r="DW12" s="125"/>
      <c r="DX12" s="126"/>
      <c r="DY12" s="124" t="s">
        <v>655</v>
      </c>
      <c r="DZ12" s="125"/>
      <c r="EA12" s="126"/>
      <c r="EB12" s="124" t="s">
        <v>657</v>
      </c>
      <c r="EC12" s="125"/>
      <c r="ED12" s="126"/>
      <c r="EE12" s="124" t="s">
        <v>660</v>
      </c>
      <c r="EF12" s="125"/>
      <c r="EG12" s="126"/>
      <c r="EH12" s="124" t="s">
        <v>664</v>
      </c>
      <c r="EI12" s="125"/>
      <c r="EJ12" s="126"/>
      <c r="EK12" s="124" t="s">
        <v>666</v>
      </c>
      <c r="EL12" s="125"/>
      <c r="EM12" s="126"/>
      <c r="EN12" s="124" t="s">
        <v>375</v>
      </c>
      <c r="EO12" s="125"/>
      <c r="EP12" s="126"/>
      <c r="EQ12" s="124" t="s">
        <v>671</v>
      </c>
      <c r="ER12" s="125"/>
      <c r="ES12" s="126"/>
      <c r="ET12" s="124" t="s">
        <v>672</v>
      </c>
      <c r="EU12" s="125"/>
      <c r="EV12" s="126"/>
      <c r="EW12" s="124" t="s">
        <v>674</v>
      </c>
      <c r="EX12" s="125"/>
      <c r="EY12" s="126"/>
      <c r="EZ12" s="124" t="s">
        <v>675</v>
      </c>
      <c r="FA12" s="125"/>
      <c r="FB12" s="126"/>
      <c r="FC12" s="124" t="s">
        <v>677</v>
      </c>
      <c r="FD12" s="125"/>
      <c r="FE12" s="126"/>
      <c r="FF12" s="124" t="s">
        <v>678</v>
      </c>
      <c r="FG12" s="125"/>
      <c r="FH12" s="126"/>
      <c r="FI12" s="124" t="s">
        <v>681</v>
      </c>
      <c r="FJ12" s="125"/>
      <c r="FK12" s="126"/>
    </row>
    <row r="13" spans="1:167" ht="144.75" customHeight="1" thickBot="1" x14ac:dyDescent="0.3">
      <c r="A13" s="111"/>
      <c r="B13" s="111"/>
      <c r="C13" s="42" t="s">
        <v>574</v>
      </c>
      <c r="D13" s="43" t="s">
        <v>575</v>
      </c>
      <c r="E13" s="44" t="s">
        <v>576</v>
      </c>
      <c r="F13" s="45" t="s">
        <v>578</v>
      </c>
      <c r="G13" s="45" t="s">
        <v>579</v>
      </c>
      <c r="H13" s="44" t="s">
        <v>580</v>
      </c>
      <c r="I13" s="46" t="s">
        <v>195</v>
      </c>
      <c r="J13" s="45" t="s">
        <v>196</v>
      </c>
      <c r="K13" s="44" t="s">
        <v>582</v>
      </c>
      <c r="L13" s="46" t="s">
        <v>198</v>
      </c>
      <c r="M13" s="45" t="s">
        <v>199</v>
      </c>
      <c r="N13" s="44" t="s">
        <v>166</v>
      </c>
      <c r="O13" s="46" t="s">
        <v>197</v>
      </c>
      <c r="P13" s="45" t="s">
        <v>111</v>
      </c>
      <c r="Q13" s="44" t="s">
        <v>585</v>
      </c>
      <c r="R13" s="47" t="s">
        <v>202</v>
      </c>
      <c r="S13" s="48" t="s">
        <v>119</v>
      </c>
      <c r="T13" s="49" t="s">
        <v>203</v>
      </c>
      <c r="U13" s="47" t="s">
        <v>205</v>
      </c>
      <c r="V13" s="48" t="s">
        <v>206</v>
      </c>
      <c r="W13" s="49" t="s">
        <v>207</v>
      </c>
      <c r="X13" s="47" t="s">
        <v>208</v>
      </c>
      <c r="Y13" s="48" t="s">
        <v>209</v>
      </c>
      <c r="Z13" s="49" t="s">
        <v>210</v>
      </c>
      <c r="AA13" s="47" t="s">
        <v>204</v>
      </c>
      <c r="AB13" s="48" t="s">
        <v>592</v>
      </c>
      <c r="AC13" s="49" t="s">
        <v>593</v>
      </c>
      <c r="AD13" s="47" t="s">
        <v>211</v>
      </c>
      <c r="AE13" s="48" t="s">
        <v>212</v>
      </c>
      <c r="AF13" s="49" t="s">
        <v>213</v>
      </c>
      <c r="AG13" s="47" t="s">
        <v>214</v>
      </c>
      <c r="AH13" s="48" t="s">
        <v>596</v>
      </c>
      <c r="AI13" s="49" t="s">
        <v>597</v>
      </c>
      <c r="AJ13" s="47" t="s">
        <v>599</v>
      </c>
      <c r="AK13" s="48" t="s">
        <v>600</v>
      </c>
      <c r="AL13" s="49" t="s">
        <v>601</v>
      </c>
      <c r="AM13" s="47" t="s">
        <v>603</v>
      </c>
      <c r="AN13" s="48" t="s">
        <v>604</v>
      </c>
      <c r="AO13" s="49" t="s">
        <v>605</v>
      </c>
      <c r="AP13" s="47" t="s">
        <v>215</v>
      </c>
      <c r="AQ13" s="48" t="s">
        <v>216</v>
      </c>
      <c r="AR13" s="49" t="s">
        <v>217</v>
      </c>
      <c r="AS13" s="47" t="s">
        <v>218</v>
      </c>
      <c r="AT13" s="48" t="s">
        <v>219</v>
      </c>
      <c r="AU13" s="49" t="s">
        <v>220</v>
      </c>
      <c r="AV13" s="47" t="s">
        <v>120</v>
      </c>
      <c r="AW13" s="48" t="s">
        <v>609</v>
      </c>
      <c r="AX13" s="49" t="s">
        <v>122</v>
      </c>
      <c r="AY13" s="47" t="s">
        <v>221</v>
      </c>
      <c r="AZ13" s="48" t="s">
        <v>222</v>
      </c>
      <c r="BA13" s="49" t="s">
        <v>611</v>
      </c>
      <c r="BB13" s="47" t="s">
        <v>613</v>
      </c>
      <c r="BC13" s="48" t="s">
        <v>614</v>
      </c>
      <c r="BD13" s="49" t="s">
        <v>615</v>
      </c>
      <c r="BE13" s="47" t="s">
        <v>617</v>
      </c>
      <c r="BF13" s="48" t="s">
        <v>618</v>
      </c>
      <c r="BG13" s="49" t="s">
        <v>620</v>
      </c>
      <c r="BH13" s="47" t="s">
        <v>224</v>
      </c>
      <c r="BI13" s="48" t="s">
        <v>225</v>
      </c>
      <c r="BJ13" s="49" t="s">
        <v>226</v>
      </c>
      <c r="BK13" s="47" t="s">
        <v>342</v>
      </c>
      <c r="BL13" s="48" t="s">
        <v>328</v>
      </c>
      <c r="BM13" s="49" t="s">
        <v>327</v>
      </c>
      <c r="BN13" s="47" t="s">
        <v>623</v>
      </c>
      <c r="BO13" s="48" t="s">
        <v>624</v>
      </c>
      <c r="BP13" s="49" t="s">
        <v>625</v>
      </c>
      <c r="BQ13" s="47" t="s">
        <v>313</v>
      </c>
      <c r="BR13" s="48" t="s">
        <v>344</v>
      </c>
      <c r="BS13" s="49" t="s">
        <v>343</v>
      </c>
      <c r="BT13" s="47" t="s">
        <v>345</v>
      </c>
      <c r="BU13" s="48" t="s">
        <v>346</v>
      </c>
      <c r="BV13" s="49" t="s">
        <v>117</v>
      </c>
      <c r="BW13" s="47" t="s">
        <v>347</v>
      </c>
      <c r="BX13" s="48" t="s">
        <v>348</v>
      </c>
      <c r="BY13" s="49" t="s">
        <v>349</v>
      </c>
      <c r="BZ13" s="47" t="s">
        <v>178</v>
      </c>
      <c r="CA13" s="48" t="s">
        <v>228</v>
      </c>
      <c r="CB13" s="49" t="s">
        <v>180</v>
      </c>
      <c r="CC13" s="47" t="s">
        <v>229</v>
      </c>
      <c r="CD13" s="48" t="s">
        <v>230</v>
      </c>
      <c r="CE13" s="49" t="s">
        <v>231</v>
      </c>
      <c r="CF13" s="47" t="s">
        <v>232</v>
      </c>
      <c r="CG13" s="48" t="s">
        <v>233</v>
      </c>
      <c r="CH13" s="49" t="s">
        <v>631</v>
      </c>
      <c r="CI13" s="47" t="s">
        <v>100</v>
      </c>
      <c r="CJ13" s="48" t="s">
        <v>234</v>
      </c>
      <c r="CK13" s="49" t="s">
        <v>235</v>
      </c>
      <c r="CL13" s="47" t="s">
        <v>236</v>
      </c>
      <c r="CM13" s="48" t="s">
        <v>634</v>
      </c>
      <c r="CN13" s="49" t="s">
        <v>635</v>
      </c>
      <c r="CO13" s="47" t="s">
        <v>178</v>
      </c>
      <c r="CP13" s="48" t="s">
        <v>179</v>
      </c>
      <c r="CQ13" s="49" t="s">
        <v>136</v>
      </c>
      <c r="CR13" s="47" t="s">
        <v>638</v>
      </c>
      <c r="CS13" s="48" t="s">
        <v>468</v>
      </c>
      <c r="CT13" s="49" t="s">
        <v>639</v>
      </c>
      <c r="CU13" s="47" t="s">
        <v>350</v>
      </c>
      <c r="CV13" s="48" t="s">
        <v>351</v>
      </c>
      <c r="CW13" s="49" t="s">
        <v>352</v>
      </c>
      <c r="CX13" s="47" t="s">
        <v>353</v>
      </c>
      <c r="CY13" s="48" t="s">
        <v>354</v>
      </c>
      <c r="CZ13" s="49" t="s">
        <v>355</v>
      </c>
      <c r="DA13" s="47" t="s">
        <v>642</v>
      </c>
      <c r="DB13" s="48" t="s">
        <v>357</v>
      </c>
      <c r="DC13" s="49" t="s">
        <v>358</v>
      </c>
      <c r="DD13" s="50" t="s">
        <v>100</v>
      </c>
      <c r="DE13" s="51" t="s">
        <v>201</v>
      </c>
      <c r="DF13" s="51" t="s">
        <v>200</v>
      </c>
      <c r="DG13" s="50" t="s">
        <v>645</v>
      </c>
      <c r="DH13" s="51" t="s">
        <v>646</v>
      </c>
      <c r="DI13" s="51" t="s">
        <v>647</v>
      </c>
      <c r="DJ13" s="50" t="s">
        <v>359</v>
      </c>
      <c r="DK13" s="51" t="s">
        <v>360</v>
      </c>
      <c r="DL13" s="51" t="s">
        <v>649</v>
      </c>
      <c r="DM13" s="47" t="s">
        <v>361</v>
      </c>
      <c r="DN13" s="48" t="s">
        <v>362</v>
      </c>
      <c r="DO13" s="49" t="s">
        <v>363</v>
      </c>
      <c r="DP13" s="47" t="s">
        <v>361</v>
      </c>
      <c r="DQ13" s="48" t="s">
        <v>362</v>
      </c>
      <c r="DR13" s="49" t="s">
        <v>652</v>
      </c>
      <c r="DS13" s="47" t="s">
        <v>364</v>
      </c>
      <c r="DT13" s="48" t="s">
        <v>365</v>
      </c>
      <c r="DU13" s="49" t="s">
        <v>366</v>
      </c>
      <c r="DV13" s="47" t="s">
        <v>367</v>
      </c>
      <c r="DW13" s="48" t="s">
        <v>368</v>
      </c>
      <c r="DX13" s="49" t="s">
        <v>369</v>
      </c>
      <c r="DY13" s="47" t="s">
        <v>370</v>
      </c>
      <c r="DZ13" s="48" t="s">
        <v>371</v>
      </c>
      <c r="EA13" s="49" t="s">
        <v>656</v>
      </c>
      <c r="EB13" s="47" t="s">
        <v>690</v>
      </c>
      <c r="EC13" s="48" t="s">
        <v>658</v>
      </c>
      <c r="ED13" s="49" t="s">
        <v>659</v>
      </c>
      <c r="EE13" s="47" t="s">
        <v>661</v>
      </c>
      <c r="EF13" s="48" t="s">
        <v>662</v>
      </c>
      <c r="EG13" s="49" t="s">
        <v>663</v>
      </c>
      <c r="EH13" s="47" t="s">
        <v>372</v>
      </c>
      <c r="EI13" s="48" t="s">
        <v>665</v>
      </c>
      <c r="EJ13" s="49" t="s">
        <v>175</v>
      </c>
      <c r="EK13" s="47" t="s">
        <v>373</v>
      </c>
      <c r="EL13" s="48" t="s">
        <v>667</v>
      </c>
      <c r="EM13" s="49" t="s">
        <v>668</v>
      </c>
      <c r="EN13" s="47" t="s">
        <v>669</v>
      </c>
      <c r="EO13" s="48" t="s">
        <v>670</v>
      </c>
      <c r="EP13" s="49" t="s">
        <v>376</v>
      </c>
      <c r="EQ13" s="47" t="s">
        <v>157</v>
      </c>
      <c r="ER13" s="48" t="s">
        <v>374</v>
      </c>
      <c r="ES13" s="49" t="s">
        <v>177</v>
      </c>
      <c r="ET13" s="47" t="s">
        <v>377</v>
      </c>
      <c r="EU13" s="48" t="s">
        <v>378</v>
      </c>
      <c r="EV13" s="49" t="s">
        <v>673</v>
      </c>
      <c r="EW13" s="47" t="s">
        <v>379</v>
      </c>
      <c r="EX13" s="48" t="s">
        <v>380</v>
      </c>
      <c r="EY13" s="49" t="s">
        <v>381</v>
      </c>
      <c r="EZ13" s="47" t="s">
        <v>691</v>
      </c>
      <c r="FA13" s="48" t="s">
        <v>676</v>
      </c>
      <c r="FB13" s="49" t="s">
        <v>382</v>
      </c>
      <c r="FC13" s="47" t="s">
        <v>383</v>
      </c>
      <c r="FD13" s="48" t="s">
        <v>384</v>
      </c>
      <c r="FE13" s="49" t="s">
        <v>385</v>
      </c>
      <c r="FF13" s="47" t="s">
        <v>678</v>
      </c>
      <c r="FG13" s="48" t="s">
        <v>679</v>
      </c>
      <c r="FH13" s="49" t="s">
        <v>680</v>
      </c>
      <c r="FI13" s="47" t="s">
        <v>682</v>
      </c>
      <c r="FJ13" s="48" t="s">
        <v>683</v>
      </c>
      <c r="FK13" s="49" t="s">
        <v>684</v>
      </c>
    </row>
    <row r="14" spans="1:167" ht="15.75" x14ac:dyDescent="0.25">
      <c r="A14" s="2">
        <v>1</v>
      </c>
      <c r="B14" s="1" t="s">
        <v>692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5">
        <v>1</v>
      </c>
      <c r="V14" s="15"/>
      <c r="W14" s="13"/>
      <c r="X14" s="13"/>
      <c r="Y14" s="13">
        <v>1</v>
      </c>
      <c r="Z14" s="13"/>
      <c r="AA14" s="13"/>
      <c r="AB14" s="13">
        <v>1</v>
      </c>
      <c r="AC14" s="13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15"/>
      <c r="AW14" s="15">
        <v>1</v>
      </c>
      <c r="AX14" s="15"/>
      <c r="AY14" s="15">
        <v>1</v>
      </c>
      <c r="AZ14" s="15"/>
      <c r="BA14" s="15"/>
      <c r="BB14" s="15"/>
      <c r="BC14" s="15">
        <v>1</v>
      </c>
      <c r="BD14" s="15"/>
      <c r="BE14" s="15"/>
      <c r="BF14" s="15">
        <v>1</v>
      </c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1" t="s">
        <v>693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1" t="s">
        <v>694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4">
        <v>1</v>
      </c>
      <c r="V16" s="4"/>
      <c r="W16" s="1"/>
      <c r="X16" s="1">
        <v>1</v>
      </c>
      <c r="Y16" s="1"/>
      <c r="Z16" s="1"/>
      <c r="AA16" s="1"/>
      <c r="AB16" s="1">
        <v>1</v>
      </c>
      <c r="AC16" s="1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 x14ac:dyDescent="0.25">
      <c r="A17" s="2">
        <v>4</v>
      </c>
      <c r="B17" s="1" t="s">
        <v>695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x14ac:dyDescent="0.25">
      <c r="A18" s="2">
        <v>5</v>
      </c>
      <c r="B18" s="1" t="s">
        <v>696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4"/>
      <c r="V18" s="4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</row>
    <row r="19" spans="1:167" ht="15.75" x14ac:dyDescent="0.25">
      <c r="A19" s="2">
        <v>6</v>
      </c>
      <c r="B19" s="1" t="s">
        <v>697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/>
      <c r="T19" s="1">
        <v>1</v>
      </c>
      <c r="U19" s="4"/>
      <c r="V19" s="4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</row>
    <row r="20" spans="1:167" ht="15.75" x14ac:dyDescent="0.25">
      <c r="A20" s="3">
        <v>7</v>
      </c>
      <c r="B20" s="22" t="s">
        <v>698</v>
      </c>
      <c r="C20" s="3">
        <v>1</v>
      </c>
      <c r="D20" s="3"/>
      <c r="E20" s="3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</row>
    <row r="21" spans="1:167" ht="15.75" x14ac:dyDescent="0.25">
      <c r="A21" s="3">
        <v>8</v>
      </c>
      <c r="B21" s="22" t="s">
        <v>699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 ht="15.75" x14ac:dyDescent="0.25">
      <c r="A22" s="3">
        <v>9</v>
      </c>
      <c r="B22" s="22" t="s">
        <v>700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7" ht="15.75" x14ac:dyDescent="0.25">
      <c r="A23" s="3">
        <v>10</v>
      </c>
      <c r="B23" s="55" t="s">
        <v>701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ht="15.75" x14ac:dyDescent="0.25">
      <c r="A24" s="3">
        <v>11</v>
      </c>
      <c r="B24" s="22" t="s">
        <v>702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5.75" x14ac:dyDescent="0.25">
      <c r="A25" s="3">
        <v>12</v>
      </c>
      <c r="B25" s="22" t="s">
        <v>703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</row>
    <row r="26" spans="1:167" ht="15.75" x14ac:dyDescent="0.25">
      <c r="A26" s="3">
        <v>13</v>
      </c>
      <c r="B26" s="22" t="s">
        <v>704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 ht="15.75" x14ac:dyDescent="0.25">
      <c r="A27" s="3">
        <v>14</v>
      </c>
      <c r="B27" s="22" t="s">
        <v>705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ht="15.75" x14ac:dyDescent="0.25">
      <c r="A28" s="3">
        <v>15</v>
      </c>
      <c r="B28" s="22" t="s">
        <v>706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 ht="15.75" x14ac:dyDescent="0.25">
      <c r="A29" s="3">
        <v>16</v>
      </c>
      <c r="B29" s="22" t="s">
        <v>707</v>
      </c>
      <c r="C29" s="3"/>
      <c r="D29" s="3">
        <v>1</v>
      </c>
      <c r="E29" s="3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</row>
    <row r="30" spans="1:167" ht="15.75" x14ac:dyDescent="0.25">
      <c r="A30" s="3">
        <v>17</v>
      </c>
      <c r="B30" s="22" t="s">
        <v>708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ht="15.75" x14ac:dyDescent="0.25">
      <c r="A31" s="3">
        <v>18</v>
      </c>
      <c r="B31" s="22" t="s">
        <v>709</v>
      </c>
      <c r="C31" s="3"/>
      <c r="D31" s="3">
        <v>1</v>
      </c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</row>
    <row r="32" spans="1:167" ht="15.75" x14ac:dyDescent="0.25">
      <c r="A32" s="3">
        <v>19</v>
      </c>
      <c r="B32" s="22" t="s">
        <v>710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ht="15.75" x14ac:dyDescent="0.25">
      <c r="A33" s="3">
        <v>20</v>
      </c>
      <c r="B33" s="22" t="s">
        <v>711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</row>
    <row r="34" spans="1:167" ht="15.75" x14ac:dyDescent="0.25">
      <c r="A34" s="3">
        <v>21</v>
      </c>
      <c r="B34" s="22" t="s">
        <v>712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</row>
    <row r="35" spans="1:167" ht="15.75" x14ac:dyDescent="0.25">
      <c r="A35" s="3">
        <v>22</v>
      </c>
      <c r="B35" s="22" t="s">
        <v>713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 x14ac:dyDescent="0.25">
      <c r="A36" s="107" t="s">
        <v>89</v>
      </c>
      <c r="B36" s="108"/>
      <c r="C36" s="3">
        <f t="shared" ref="C36:AH36" si="0">SUM(C14:C35)</f>
        <v>18</v>
      </c>
      <c r="D36" s="3">
        <f t="shared" si="0"/>
        <v>4</v>
      </c>
      <c r="E36" s="3">
        <f t="shared" si="0"/>
        <v>0</v>
      </c>
      <c r="F36" s="3">
        <f t="shared" si="0"/>
        <v>20</v>
      </c>
      <c r="G36" s="3">
        <f t="shared" si="0"/>
        <v>1</v>
      </c>
      <c r="H36" s="3">
        <f t="shared" si="0"/>
        <v>1</v>
      </c>
      <c r="I36" s="3">
        <f t="shared" si="0"/>
        <v>20</v>
      </c>
      <c r="J36" s="3">
        <f t="shared" si="0"/>
        <v>2</v>
      </c>
      <c r="K36" s="3">
        <f t="shared" si="0"/>
        <v>0</v>
      </c>
      <c r="L36" s="3">
        <f t="shared" si="0"/>
        <v>20</v>
      </c>
      <c r="M36" s="3">
        <f t="shared" si="0"/>
        <v>2</v>
      </c>
      <c r="N36" s="3">
        <f t="shared" si="0"/>
        <v>0</v>
      </c>
      <c r="O36" s="3">
        <f t="shared" si="0"/>
        <v>20</v>
      </c>
      <c r="P36" s="3">
        <f t="shared" si="0"/>
        <v>2</v>
      </c>
      <c r="Q36" s="3">
        <f t="shared" si="0"/>
        <v>0</v>
      </c>
      <c r="R36" s="3">
        <f t="shared" si="0"/>
        <v>11</v>
      </c>
      <c r="S36" s="3">
        <f t="shared" si="0"/>
        <v>9</v>
      </c>
      <c r="T36" s="3">
        <f t="shared" si="0"/>
        <v>2</v>
      </c>
      <c r="U36" s="3">
        <f t="shared" si="0"/>
        <v>10</v>
      </c>
      <c r="V36" s="3">
        <f t="shared" si="0"/>
        <v>10</v>
      </c>
      <c r="W36" s="3">
        <f t="shared" si="0"/>
        <v>2</v>
      </c>
      <c r="X36" s="3">
        <f t="shared" si="0"/>
        <v>11</v>
      </c>
      <c r="Y36" s="3">
        <f t="shared" si="0"/>
        <v>9</v>
      </c>
      <c r="Z36" s="3">
        <f t="shared" si="0"/>
        <v>2</v>
      </c>
      <c r="AA36" s="3">
        <f t="shared" si="0"/>
        <v>13</v>
      </c>
      <c r="AB36" s="3">
        <f t="shared" si="0"/>
        <v>7</v>
      </c>
      <c r="AC36" s="3">
        <f t="shared" si="0"/>
        <v>2</v>
      </c>
      <c r="AD36" s="3">
        <f t="shared" si="0"/>
        <v>14</v>
      </c>
      <c r="AE36" s="3">
        <f t="shared" si="0"/>
        <v>6</v>
      </c>
      <c r="AF36" s="3">
        <f t="shared" si="0"/>
        <v>2</v>
      </c>
      <c r="AG36" s="3">
        <f t="shared" si="0"/>
        <v>15</v>
      </c>
      <c r="AH36" s="3">
        <f t="shared" si="0"/>
        <v>5</v>
      </c>
      <c r="AI36" s="3">
        <f t="shared" ref="AI36:BN36" si="1">SUM(AI14:AI35)</f>
        <v>2</v>
      </c>
      <c r="AJ36" s="3">
        <f t="shared" si="1"/>
        <v>19</v>
      </c>
      <c r="AK36" s="3">
        <f t="shared" si="1"/>
        <v>1</v>
      </c>
      <c r="AL36" s="3">
        <f t="shared" si="1"/>
        <v>2</v>
      </c>
      <c r="AM36" s="3">
        <f t="shared" si="1"/>
        <v>18</v>
      </c>
      <c r="AN36" s="3">
        <f t="shared" si="1"/>
        <v>2</v>
      </c>
      <c r="AO36" s="3">
        <f t="shared" si="1"/>
        <v>2</v>
      </c>
      <c r="AP36" s="3">
        <f t="shared" si="1"/>
        <v>14</v>
      </c>
      <c r="AQ36" s="3">
        <f t="shared" si="1"/>
        <v>5</v>
      </c>
      <c r="AR36" s="3">
        <f t="shared" si="1"/>
        <v>3</v>
      </c>
      <c r="AS36" s="3">
        <f t="shared" si="1"/>
        <v>10</v>
      </c>
      <c r="AT36" s="3">
        <f t="shared" si="1"/>
        <v>10</v>
      </c>
      <c r="AU36" s="3">
        <f t="shared" si="1"/>
        <v>2</v>
      </c>
      <c r="AV36" s="3">
        <f t="shared" si="1"/>
        <v>7</v>
      </c>
      <c r="AW36" s="3">
        <f t="shared" si="1"/>
        <v>13</v>
      </c>
      <c r="AX36" s="3">
        <f t="shared" si="1"/>
        <v>2</v>
      </c>
      <c r="AY36" s="3">
        <f t="shared" si="1"/>
        <v>19</v>
      </c>
      <c r="AZ36" s="3">
        <f t="shared" si="1"/>
        <v>2</v>
      </c>
      <c r="BA36" s="3">
        <f t="shared" si="1"/>
        <v>1</v>
      </c>
      <c r="BB36" s="3">
        <f t="shared" si="1"/>
        <v>0</v>
      </c>
      <c r="BC36" s="3">
        <f t="shared" si="1"/>
        <v>20</v>
      </c>
      <c r="BD36" s="3">
        <f t="shared" si="1"/>
        <v>2</v>
      </c>
      <c r="BE36" s="3">
        <f t="shared" si="1"/>
        <v>0</v>
      </c>
      <c r="BF36" s="3">
        <f t="shared" si="1"/>
        <v>19</v>
      </c>
      <c r="BG36" s="3">
        <f t="shared" si="1"/>
        <v>3</v>
      </c>
      <c r="BH36" s="3">
        <f t="shared" si="1"/>
        <v>9</v>
      </c>
      <c r="BI36" s="3">
        <f t="shared" si="1"/>
        <v>11</v>
      </c>
      <c r="BJ36" s="3">
        <f t="shared" si="1"/>
        <v>2</v>
      </c>
      <c r="BK36" s="3">
        <f t="shared" si="1"/>
        <v>19</v>
      </c>
      <c r="BL36" s="3">
        <f t="shared" si="1"/>
        <v>1</v>
      </c>
      <c r="BM36" s="3">
        <f t="shared" si="1"/>
        <v>2</v>
      </c>
      <c r="BN36" s="3">
        <f t="shared" si="1"/>
        <v>20</v>
      </c>
      <c r="BO36" s="3">
        <f t="shared" ref="BO36:CT36" si="2">SUM(BO14:BO35)</f>
        <v>2</v>
      </c>
      <c r="BP36" s="3">
        <f t="shared" si="2"/>
        <v>0</v>
      </c>
      <c r="BQ36" s="3">
        <f t="shared" si="2"/>
        <v>16</v>
      </c>
      <c r="BR36" s="3">
        <f t="shared" si="2"/>
        <v>4</v>
      </c>
      <c r="BS36" s="3">
        <f t="shared" si="2"/>
        <v>2</v>
      </c>
      <c r="BT36" s="3">
        <f t="shared" si="2"/>
        <v>19</v>
      </c>
      <c r="BU36" s="3">
        <f t="shared" si="2"/>
        <v>1</v>
      </c>
      <c r="BV36" s="3">
        <f t="shared" si="2"/>
        <v>2</v>
      </c>
      <c r="BW36" s="3">
        <f t="shared" si="2"/>
        <v>16</v>
      </c>
      <c r="BX36" s="3">
        <f t="shared" si="2"/>
        <v>4</v>
      </c>
      <c r="BY36" s="3">
        <f t="shared" si="2"/>
        <v>2</v>
      </c>
      <c r="BZ36" s="3">
        <f t="shared" si="2"/>
        <v>17</v>
      </c>
      <c r="CA36" s="3">
        <f t="shared" si="2"/>
        <v>3</v>
      </c>
      <c r="CB36" s="3">
        <f t="shared" si="2"/>
        <v>2</v>
      </c>
      <c r="CC36" s="3">
        <f t="shared" si="2"/>
        <v>18</v>
      </c>
      <c r="CD36" s="3">
        <f t="shared" si="2"/>
        <v>3</v>
      </c>
      <c r="CE36" s="3">
        <f t="shared" si="2"/>
        <v>1</v>
      </c>
      <c r="CF36" s="3">
        <f t="shared" si="2"/>
        <v>19</v>
      </c>
      <c r="CG36" s="3">
        <f t="shared" si="2"/>
        <v>1</v>
      </c>
      <c r="CH36" s="3">
        <f t="shared" si="2"/>
        <v>2</v>
      </c>
      <c r="CI36" s="3">
        <f t="shared" si="2"/>
        <v>19</v>
      </c>
      <c r="CJ36" s="3">
        <f t="shared" si="2"/>
        <v>3</v>
      </c>
      <c r="CK36" s="3">
        <f t="shared" si="2"/>
        <v>0</v>
      </c>
      <c r="CL36" s="3">
        <f t="shared" si="2"/>
        <v>20</v>
      </c>
      <c r="CM36" s="3">
        <f t="shared" si="2"/>
        <v>2</v>
      </c>
      <c r="CN36" s="3">
        <f t="shared" si="2"/>
        <v>0</v>
      </c>
      <c r="CO36" s="3">
        <f t="shared" si="2"/>
        <v>19</v>
      </c>
      <c r="CP36" s="3">
        <f t="shared" si="2"/>
        <v>3</v>
      </c>
      <c r="CQ36" s="3">
        <f t="shared" si="2"/>
        <v>0</v>
      </c>
      <c r="CR36" s="3">
        <f t="shared" si="2"/>
        <v>16</v>
      </c>
      <c r="CS36" s="3">
        <f t="shared" si="2"/>
        <v>6</v>
      </c>
      <c r="CT36" s="3">
        <f t="shared" si="2"/>
        <v>0</v>
      </c>
      <c r="CU36" s="3">
        <f t="shared" ref="CU36:DZ36" si="3">SUM(CU14:CU35)</f>
        <v>19</v>
      </c>
      <c r="CV36" s="3">
        <f t="shared" si="3"/>
        <v>3</v>
      </c>
      <c r="CW36" s="3">
        <f t="shared" si="3"/>
        <v>0</v>
      </c>
      <c r="CX36" s="3">
        <f t="shared" si="3"/>
        <v>19</v>
      </c>
      <c r="CY36" s="3">
        <f t="shared" si="3"/>
        <v>3</v>
      </c>
      <c r="CZ36" s="3">
        <f t="shared" si="3"/>
        <v>0</v>
      </c>
      <c r="DA36" s="3">
        <f t="shared" si="3"/>
        <v>20</v>
      </c>
      <c r="DB36" s="3">
        <f t="shared" si="3"/>
        <v>2</v>
      </c>
      <c r="DC36" s="3">
        <f t="shared" si="3"/>
        <v>0</v>
      </c>
      <c r="DD36" s="3">
        <f t="shared" si="3"/>
        <v>20</v>
      </c>
      <c r="DE36" s="3">
        <f t="shared" si="3"/>
        <v>2</v>
      </c>
      <c r="DF36" s="3">
        <f t="shared" si="3"/>
        <v>0</v>
      </c>
      <c r="DG36" s="3">
        <f t="shared" si="3"/>
        <v>19</v>
      </c>
      <c r="DH36" s="3">
        <f t="shared" si="3"/>
        <v>3</v>
      </c>
      <c r="DI36" s="3">
        <f t="shared" si="3"/>
        <v>0</v>
      </c>
      <c r="DJ36" s="3">
        <f t="shared" si="3"/>
        <v>20</v>
      </c>
      <c r="DK36" s="3">
        <f t="shared" si="3"/>
        <v>2</v>
      </c>
      <c r="DL36" s="3">
        <f t="shared" si="3"/>
        <v>0</v>
      </c>
      <c r="DM36" s="3">
        <f t="shared" si="3"/>
        <v>20</v>
      </c>
      <c r="DN36" s="3">
        <f t="shared" si="3"/>
        <v>2</v>
      </c>
      <c r="DO36" s="3">
        <f t="shared" si="3"/>
        <v>0</v>
      </c>
      <c r="DP36" s="3">
        <f t="shared" si="3"/>
        <v>19</v>
      </c>
      <c r="DQ36" s="3">
        <f t="shared" si="3"/>
        <v>1</v>
      </c>
      <c r="DR36" s="3">
        <f t="shared" si="3"/>
        <v>2</v>
      </c>
      <c r="DS36" s="3">
        <f t="shared" si="3"/>
        <v>18</v>
      </c>
      <c r="DT36" s="3">
        <f t="shared" si="3"/>
        <v>2</v>
      </c>
      <c r="DU36" s="3">
        <f t="shared" si="3"/>
        <v>2</v>
      </c>
      <c r="DV36" s="3">
        <f t="shared" si="3"/>
        <v>19</v>
      </c>
      <c r="DW36" s="3">
        <f t="shared" si="3"/>
        <v>3</v>
      </c>
      <c r="DX36" s="3">
        <f t="shared" si="3"/>
        <v>0</v>
      </c>
      <c r="DY36" s="3">
        <f t="shared" si="3"/>
        <v>19</v>
      </c>
      <c r="DZ36" s="3">
        <f t="shared" si="3"/>
        <v>1</v>
      </c>
      <c r="EA36" s="3">
        <f t="shared" ref="EA36:FF36" si="4">SUM(EA14:EA35)</f>
        <v>2</v>
      </c>
      <c r="EB36" s="3">
        <f t="shared" si="4"/>
        <v>20</v>
      </c>
      <c r="EC36" s="3">
        <f t="shared" si="4"/>
        <v>2</v>
      </c>
      <c r="ED36" s="3">
        <f t="shared" si="4"/>
        <v>0</v>
      </c>
      <c r="EE36" s="3">
        <f t="shared" si="4"/>
        <v>20</v>
      </c>
      <c r="EF36" s="3">
        <f t="shared" si="4"/>
        <v>1</v>
      </c>
      <c r="EG36" s="3">
        <f t="shared" si="4"/>
        <v>1</v>
      </c>
      <c r="EH36" s="3">
        <f t="shared" si="4"/>
        <v>20</v>
      </c>
      <c r="EI36" s="3">
        <f t="shared" si="4"/>
        <v>0</v>
      </c>
      <c r="EJ36" s="3">
        <f t="shared" si="4"/>
        <v>2</v>
      </c>
      <c r="EK36" s="3">
        <f t="shared" si="4"/>
        <v>20</v>
      </c>
      <c r="EL36" s="3">
        <f t="shared" si="4"/>
        <v>0</v>
      </c>
      <c r="EM36" s="3">
        <f t="shared" si="4"/>
        <v>2</v>
      </c>
      <c r="EN36" s="3">
        <f t="shared" si="4"/>
        <v>20</v>
      </c>
      <c r="EO36" s="3">
        <f t="shared" si="4"/>
        <v>0</v>
      </c>
      <c r="EP36" s="3">
        <f t="shared" si="4"/>
        <v>2</v>
      </c>
      <c r="EQ36" s="3">
        <f t="shared" si="4"/>
        <v>20</v>
      </c>
      <c r="ER36" s="3">
        <f t="shared" si="4"/>
        <v>0</v>
      </c>
      <c r="ES36" s="3">
        <f t="shared" si="4"/>
        <v>2</v>
      </c>
      <c r="ET36" s="3">
        <f t="shared" si="4"/>
        <v>20</v>
      </c>
      <c r="EU36" s="3">
        <f t="shared" si="4"/>
        <v>0</v>
      </c>
      <c r="EV36" s="3">
        <f t="shared" si="4"/>
        <v>2</v>
      </c>
      <c r="EW36" s="3">
        <f t="shared" si="4"/>
        <v>17</v>
      </c>
      <c r="EX36" s="3">
        <f t="shared" si="4"/>
        <v>3</v>
      </c>
      <c r="EY36" s="3">
        <f t="shared" si="4"/>
        <v>2</v>
      </c>
      <c r="EZ36" s="3">
        <f t="shared" si="4"/>
        <v>14</v>
      </c>
      <c r="FA36" s="3">
        <f t="shared" si="4"/>
        <v>6</v>
      </c>
      <c r="FB36" s="3">
        <f t="shared" si="4"/>
        <v>2</v>
      </c>
      <c r="FC36" s="3">
        <f t="shared" si="4"/>
        <v>14</v>
      </c>
      <c r="FD36" s="3">
        <f t="shared" si="4"/>
        <v>6</v>
      </c>
      <c r="FE36" s="3">
        <f t="shared" si="4"/>
        <v>2</v>
      </c>
      <c r="FF36" s="3">
        <f t="shared" si="4"/>
        <v>17</v>
      </c>
      <c r="FG36" s="3">
        <f t="shared" ref="FG36:FK36" si="5">SUM(FG14:FG35)</f>
        <v>3</v>
      </c>
      <c r="FH36" s="3">
        <f t="shared" si="5"/>
        <v>2</v>
      </c>
      <c r="FI36" s="3">
        <f t="shared" si="5"/>
        <v>20</v>
      </c>
      <c r="FJ36" s="3">
        <f t="shared" si="5"/>
        <v>0</v>
      </c>
      <c r="FK36" s="3">
        <f t="shared" si="5"/>
        <v>2</v>
      </c>
    </row>
    <row r="37" spans="1:167" ht="39" customHeight="1" x14ac:dyDescent="0.25">
      <c r="A37" s="109" t="s">
        <v>411</v>
      </c>
      <c r="B37" s="110"/>
      <c r="C37" s="10">
        <f t="shared" ref="C37:AD37" si="6">C36/22%</f>
        <v>81.818181818181813</v>
      </c>
      <c r="D37" s="10">
        <f t="shared" si="6"/>
        <v>18.181818181818183</v>
      </c>
      <c r="E37" s="10">
        <f t="shared" si="6"/>
        <v>0</v>
      </c>
      <c r="F37" s="10">
        <f t="shared" si="6"/>
        <v>90.909090909090907</v>
      </c>
      <c r="G37" s="10">
        <f t="shared" si="6"/>
        <v>4.5454545454545459</v>
      </c>
      <c r="H37" s="10">
        <f t="shared" si="6"/>
        <v>4.5454545454545459</v>
      </c>
      <c r="I37" s="10">
        <f t="shared" si="6"/>
        <v>90.909090909090907</v>
      </c>
      <c r="J37" s="10">
        <f t="shared" si="6"/>
        <v>9.0909090909090917</v>
      </c>
      <c r="K37" s="10">
        <f t="shared" si="6"/>
        <v>0</v>
      </c>
      <c r="L37" s="10">
        <f t="shared" si="6"/>
        <v>90.909090909090907</v>
      </c>
      <c r="M37" s="10">
        <f t="shared" si="6"/>
        <v>9.0909090909090917</v>
      </c>
      <c r="N37" s="10">
        <f t="shared" si="6"/>
        <v>0</v>
      </c>
      <c r="O37" s="10">
        <f t="shared" si="6"/>
        <v>90.909090909090907</v>
      </c>
      <c r="P37" s="10">
        <f t="shared" si="6"/>
        <v>9.0909090909090917</v>
      </c>
      <c r="Q37" s="10">
        <f t="shared" si="6"/>
        <v>0</v>
      </c>
      <c r="R37" s="10">
        <f t="shared" si="6"/>
        <v>50</v>
      </c>
      <c r="S37" s="10">
        <f t="shared" si="6"/>
        <v>40.909090909090907</v>
      </c>
      <c r="T37" s="10">
        <f t="shared" si="6"/>
        <v>9.0909090909090917</v>
      </c>
      <c r="U37" s="10">
        <f t="shared" si="6"/>
        <v>45.454545454545453</v>
      </c>
      <c r="V37" s="10">
        <f t="shared" si="6"/>
        <v>45.454545454545453</v>
      </c>
      <c r="W37" s="10">
        <f t="shared" si="6"/>
        <v>9.0909090909090917</v>
      </c>
      <c r="X37" s="10">
        <f t="shared" si="6"/>
        <v>50</v>
      </c>
      <c r="Y37" s="10">
        <f t="shared" si="6"/>
        <v>40.909090909090907</v>
      </c>
      <c r="Z37" s="10">
        <f t="shared" si="6"/>
        <v>9.0909090909090917</v>
      </c>
      <c r="AA37" s="10">
        <f t="shared" si="6"/>
        <v>59.090909090909093</v>
      </c>
      <c r="AB37" s="10">
        <f t="shared" si="6"/>
        <v>31.818181818181817</v>
      </c>
      <c r="AC37" s="10">
        <f t="shared" si="6"/>
        <v>9.0909090909090917</v>
      </c>
      <c r="AD37" s="10">
        <f t="shared" si="6"/>
        <v>63.636363636363633</v>
      </c>
      <c r="AE37" s="10">
        <f t="shared" ref="AE37" si="7">AE36/24%</f>
        <v>25</v>
      </c>
      <c r="AF37" s="10">
        <f t="shared" ref="AF37:BK37" si="8">AF36/22%</f>
        <v>9.0909090909090917</v>
      </c>
      <c r="AG37" s="10">
        <f t="shared" si="8"/>
        <v>68.181818181818187</v>
      </c>
      <c r="AH37" s="10">
        <f t="shared" si="8"/>
        <v>22.727272727272727</v>
      </c>
      <c r="AI37" s="10">
        <f t="shared" si="8"/>
        <v>9.0909090909090917</v>
      </c>
      <c r="AJ37" s="10">
        <f t="shared" si="8"/>
        <v>86.36363636363636</v>
      </c>
      <c r="AK37" s="10">
        <f t="shared" si="8"/>
        <v>4.5454545454545459</v>
      </c>
      <c r="AL37" s="10">
        <f t="shared" si="8"/>
        <v>9.0909090909090917</v>
      </c>
      <c r="AM37" s="10">
        <f t="shared" si="8"/>
        <v>81.818181818181813</v>
      </c>
      <c r="AN37" s="10">
        <f t="shared" si="8"/>
        <v>9.0909090909090917</v>
      </c>
      <c r="AO37" s="10">
        <f t="shared" si="8"/>
        <v>9.0909090909090917</v>
      </c>
      <c r="AP37" s="10">
        <f t="shared" si="8"/>
        <v>63.636363636363633</v>
      </c>
      <c r="AQ37" s="10">
        <f t="shared" si="8"/>
        <v>22.727272727272727</v>
      </c>
      <c r="AR37" s="10">
        <f t="shared" si="8"/>
        <v>13.636363636363637</v>
      </c>
      <c r="AS37" s="10">
        <f t="shared" si="8"/>
        <v>45.454545454545453</v>
      </c>
      <c r="AT37" s="10">
        <f t="shared" si="8"/>
        <v>45.454545454545453</v>
      </c>
      <c r="AU37" s="10">
        <f t="shared" si="8"/>
        <v>9.0909090909090917</v>
      </c>
      <c r="AV37" s="10">
        <f t="shared" si="8"/>
        <v>31.818181818181817</v>
      </c>
      <c r="AW37" s="10">
        <f t="shared" si="8"/>
        <v>59.090909090909093</v>
      </c>
      <c r="AX37" s="10">
        <f t="shared" si="8"/>
        <v>9.0909090909090917</v>
      </c>
      <c r="AY37" s="10">
        <f t="shared" si="8"/>
        <v>86.36363636363636</v>
      </c>
      <c r="AZ37" s="10">
        <f t="shared" si="8"/>
        <v>9.0909090909090917</v>
      </c>
      <c r="BA37" s="10">
        <f t="shared" si="8"/>
        <v>4.5454545454545459</v>
      </c>
      <c r="BB37" s="10">
        <f t="shared" si="8"/>
        <v>0</v>
      </c>
      <c r="BC37" s="10">
        <f t="shared" si="8"/>
        <v>90.909090909090907</v>
      </c>
      <c r="BD37" s="10">
        <f t="shared" si="8"/>
        <v>9.0909090909090917</v>
      </c>
      <c r="BE37" s="10">
        <f t="shared" si="8"/>
        <v>0</v>
      </c>
      <c r="BF37" s="10">
        <f t="shared" si="8"/>
        <v>86.36363636363636</v>
      </c>
      <c r="BG37" s="10">
        <f t="shared" si="8"/>
        <v>13.636363636363637</v>
      </c>
      <c r="BH37" s="10">
        <f t="shared" si="8"/>
        <v>40.909090909090907</v>
      </c>
      <c r="BI37" s="10">
        <f t="shared" si="8"/>
        <v>50</v>
      </c>
      <c r="BJ37" s="10">
        <f t="shared" si="8"/>
        <v>9.0909090909090917</v>
      </c>
      <c r="BK37" s="10">
        <f t="shared" si="8"/>
        <v>86.36363636363636</v>
      </c>
      <c r="BL37" s="10">
        <f t="shared" ref="BL37:CQ37" si="9">BL36/22%</f>
        <v>4.5454545454545459</v>
      </c>
      <c r="BM37" s="10">
        <f t="shared" si="9"/>
        <v>9.0909090909090917</v>
      </c>
      <c r="BN37" s="10">
        <f t="shared" si="9"/>
        <v>90.909090909090907</v>
      </c>
      <c r="BO37" s="10">
        <f t="shared" si="9"/>
        <v>9.0909090909090917</v>
      </c>
      <c r="BP37" s="10">
        <f t="shared" si="9"/>
        <v>0</v>
      </c>
      <c r="BQ37" s="10">
        <f t="shared" si="9"/>
        <v>72.727272727272734</v>
      </c>
      <c r="BR37" s="10">
        <f t="shared" si="9"/>
        <v>18.181818181818183</v>
      </c>
      <c r="BS37" s="10">
        <f t="shared" si="9"/>
        <v>9.0909090909090917</v>
      </c>
      <c r="BT37" s="10">
        <f t="shared" si="9"/>
        <v>86.36363636363636</v>
      </c>
      <c r="BU37" s="10">
        <f t="shared" si="9"/>
        <v>4.5454545454545459</v>
      </c>
      <c r="BV37" s="10">
        <f t="shared" si="9"/>
        <v>9.0909090909090917</v>
      </c>
      <c r="BW37" s="10">
        <f t="shared" si="9"/>
        <v>72.727272727272734</v>
      </c>
      <c r="BX37" s="10">
        <f t="shared" si="9"/>
        <v>18.181818181818183</v>
      </c>
      <c r="BY37" s="10">
        <f t="shared" si="9"/>
        <v>9.0909090909090917</v>
      </c>
      <c r="BZ37" s="10">
        <f t="shared" si="9"/>
        <v>77.272727272727266</v>
      </c>
      <c r="CA37" s="10">
        <f t="shared" si="9"/>
        <v>13.636363636363637</v>
      </c>
      <c r="CB37" s="10">
        <f t="shared" si="9"/>
        <v>9.0909090909090917</v>
      </c>
      <c r="CC37" s="10">
        <f t="shared" si="9"/>
        <v>81.818181818181813</v>
      </c>
      <c r="CD37" s="10">
        <f t="shared" si="9"/>
        <v>13.636363636363637</v>
      </c>
      <c r="CE37" s="10">
        <f t="shared" si="9"/>
        <v>4.5454545454545459</v>
      </c>
      <c r="CF37" s="10">
        <f t="shared" si="9"/>
        <v>86.36363636363636</v>
      </c>
      <c r="CG37" s="10">
        <f t="shared" si="9"/>
        <v>4.5454545454545459</v>
      </c>
      <c r="CH37" s="10">
        <f t="shared" si="9"/>
        <v>9.0909090909090917</v>
      </c>
      <c r="CI37" s="10">
        <f t="shared" si="9"/>
        <v>86.36363636363636</v>
      </c>
      <c r="CJ37" s="10">
        <f t="shared" si="9"/>
        <v>13.636363636363637</v>
      </c>
      <c r="CK37" s="10">
        <f t="shared" si="9"/>
        <v>0</v>
      </c>
      <c r="CL37" s="10">
        <f t="shared" si="9"/>
        <v>90.909090909090907</v>
      </c>
      <c r="CM37" s="10">
        <f t="shared" si="9"/>
        <v>9.0909090909090917</v>
      </c>
      <c r="CN37" s="10">
        <f t="shared" si="9"/>
        <v>0</v>
      </c>
      <c r="CO37" s="10">
        <f t="shared" si="9"/>
        <v>86.36363636363636</v>
      </c>
      <c r="CP37" s="10">
        <f t="shared" si="9"/>
        <v>13.636363636363637</v>
      </c>
      <c r="CQ37" s="10">
        <f t="shared" si="9"/>
        <v>0</v>
      </c>
      <c r="CR37" s="10">
        <f t="shared" ref="CR37:DW37" si="10">CR36/22%</f>
        <v>72.727272727272734</v>
      </c>
      <c r="CS37" s="10">
        <f t="shared" si="10"/>
        <v>27.272727272727273</v>
      </c>
      <c r="CT37" s="10">
        <f t="shared" si="10"/>
        <v>0</v>
      </c>
      <c r="CU37" s="10">
        <f t="shared" si="10"/>
        <v>86.36363636363636</v>
      </c>
      <c r="CV37" s="10">
        <f t="shared" si="10"/>
        <v>13.636363636363637</v>
      </c>
      <c r="CW37" s="10">
        <f t="shared" si="10"/>
        <v>0</v>
      </c>
      <c r="CX37" s="10">
        <f t="shared" si="10"/>
        <v>86.36363636363636</v>
      </c>
      <c r="CY37" s="10">
        <f t="shared" si="10"/>
        <v>13.636363636363637</v>
      </c>
      <c r="CZ37" s="10">
        <f t="shared" si="10"/>
        <v>0</v>
      </c>
      <c r="DA37" s="10">
        <f t="shared" si="10"/>
        <v>90.909090909090907</v>
      </c>
      <c r="DB37" s="10">
        <f t="shared" si="10"/>
        <v>9.0909090909090917</v>
      </c>
      <c r="DC37" s="10">
        <f t="shared" si="10"/>
        <v>0</v>
      </c>
      <c r="DD37" s="10">
        <f t="shared" si="10"/>
        <v>90.909090909090907</v>
      </c>
      <c r="DE37" s="10">
        <f t="shared" si="10"/>
        <v>9.0909090909090917</v>
      </c>
      <c r="DF37" s="10">
        <f t="shared" si="10"/>
        <v>0</v>
      </c>
      <c r="DG37" s="10">
        <f t="shared" si="10"/>
        <v>86.36363636363636</v>
      </c>
      <c r="DH37" s="10">
        <f t="shared" si="10"/>
        <v>13.636363636363637</v>
      </c>
      <c r="DI37" s="10">
        <f t="shared" si="10"/>
        <v>0</v>
      </c>
      <c r="DJ37" s="10">
        <f t="shared" si="10"/>
        <v>90.909090909090907</v>
      </c>
      <c r="DK37" s="10">
        <f t="shared" si="10"/>
        <v>9.0909090909090917</v>
      </c>
      <c r="DL37" s="10">
        <f t="shared" si="10"/>
        <v>0</v>
      </c>
      <c r="DM37" s="10">
        <f t="shared" si="10"/>
        <v>90.909090909090907</v>
      </c>
      <c r="DN37" s="10">
        <f t="shared" si="10"/>
        <v>9.0909090909090917</v>
      </c>
      <c r="DO37" s="10">
        <f t="shared" si="10"/>
        <v>0</v>
      </c>
      <c r="DP37" s="10">
        <f t="shared" si="10"/>
        <v>86.36363636363636</v>
      </c>
      <c r="DQ37" s="10">
        <f t="shared" si="10"/>
        <v>4.5454545454545459</v>
      </c>
      <c r="DR37" s="10">
        <f t="shared" si="10"/>
        <v>9.0909090909090917</v>
      </c>
      <c r="DS37" s="10">
        <f t="shared" si="10"/>
        <v>81.818181818181813</v>
      </c>
      <c r="DT37" s="10">
        <f t="shared" si="10"/>
        <v>9.0909090909090917</v>
      </c>
      <c r="DU37" s="10">
        <f t="shared" si="10"/>
        <v>9.0909090909090917</v>
      </c>
      <c r="DV37" s="10">
        <f t="shared" si="10"/>
        <v>86.36363636363636</v>
      </c>
      <c r="DW37" s="10">
        <f t="shared" si="10"/>
        <v>13.636363636363637</v>
      </c>
      <c r="DX37" s="10">
        <f t="shared" ref="DX37:FC37" si="11">DX36/22%</f>
        <v>0</v>
      </c>
      <c r="DY37" s="10">
        <f t="shared" si="11"/>
        <v>86.36363636363636</v>
      </c>
      <c r="DZ37" s="10">
        <f t="shared" si="11"/>
        <v>4.5454545454545459</v>
      </c>
      <c r="EA37" s="10">
        <f t="shared" si="11"/>
        <v>9.0909090909090917</v>
      </c>
      <c r="EB37" s="10">
        <f t="shared" si="11"/>
        <v>90.909090909090907</v>
      </c>
      <c r="EC37" s="10">
        <f t="shared" si="11"/>
        <v>9.0909090909090917</v>
      </c>
      <c r="ED37" s="10">
        <f t="shared" si="11"/>
        <v>0</v>
      </c>
      <c r="EE37" s="10">
        <f t="shared" si="11"/>
        <v>90.909090909090907</v>
      </c>
      <c r="EF37" s="10">
        <f t="shared" si="11"/>
        <v>4.5454545454545459</v>
      </c>
      <c r="EG37" s="10">
        <f t="shared" si="11"/>
        <v>4.5454545454545459</v>
      </c>
      <c r="EH37" s="10">
        <f t="shared" si="11"/>
        <v>90.909090909090907</v>
      </c>
      <c r="EI37" s="10">
        <f t="shared" si="11"/>
        <v>0</v>
      </c>
      <c r="EJ37" s="10">
        <f t="shared" si="11"/>
        <v>9.0909090909090917</v>
      </c>
      <c r="EK37" s="10">
        <f t="shared" si="11"/>
        <v>90.909090909090907</v>
      </c>
      <c r="EL37" s="10">
        <f t="shared" si="11"/>
        <v>0</v>
      </c>
      <c r="EM37" s="10">
        <f t="shared" si="11"/>
        <v>9.0909090909090917</v>
      </c>
      <c r="EN37" s="10">
        <f t="shared" si="11"/>
        <v>90.909090909090907</v>
      </c>
      <c r="EO37" s="10">
        <f t="shared" si="11"/>
        <v>0</v>
      </c>
      <c r="EP37" s="10">
        <f t="shared" si="11"/>
        <v>9.0909090909090917</v>
      </c>
      <c r="EQ37" s="10">
        <f t="shared" si="11"/>
        <v>90.909090909090907</v>
      </c>
      <c r="ER37" s="10">
        <f t="shared" si="11"/>
        <v>0</v>
      </c>
      <c r="ES37" s="10">
        <f t="shared" si="11"/>
        <v>9.0909090909090917</v>
      </c>
      <c r="ET37" s="10">
        <f t="shared" si="11"/>
        <v>90.909090909090907</v>
      </c>
      <c r="EU37" s="10">
        <f t="shared" si="11"/>
        <v>0</v>
      </c>
      <c r="EV37" s="10">
        <f t="shared" si="11"/>
        <v>9.0909090909090917</v>
      </c>
      <c r="EW37" s="10">
        <f t="shared" si="11"/>
        <v>77.272727272727266</v>
      </c>
      <c r="EX37" s="10">
        <f t="shared" si="11"/>
        <v>13.636363636363637</v>
      </c>
      <c r="EY37" s="10">
        <f t="shared" si="11"/>
        <v>9.0909090909090917</v>
      </c>
      <c r="EZ37" s="10">
        <f t="shared" si="11"/>
        <v>63.636363636363633</v>
      </c>
      <c r="FA37" s="10">
        <f t="shared" si="11"/>
        <v>27.272727272727273</v>
      </c>
      <c r="FB37" s="10">
        <f t="shared" si="11"/>
        <v>9.0909090909090917</v>
      </c>
      <c r="FC37" s="10">
        <f t="shared" si="11"/>
        <v>63.636363636363633</v>
      </c>
      <c r="FD37" s="10">
        <f t="shared" ref="FD37:FK37" si="12">FD36/22%</f>
        <v>27.272727272727273</v>
      </c>
      <c r="FE37" s="10">
        <f t="shared" si="12"/>
        <v>9.0909090909090917</v>
      </c>
      <c r="FF37" s="10">
        <f t="shared" si="12"/>
        <v>77.272727272727266</v>
      </c>
      <c r="FG37" s="10">
        <f t="shared" si="12"/>
        <v>13.636363636363637</v>
      </c>
      <c r="FH37" s="10">
        <f t="shared" si="12"/>
        <v>9.0909090909090917</v>
      </c>
      <c r="FI37" s="10">
        <f t="shared" si="12"/>
        <v>90.909090909090907</v>
      </c>
      <c r="FJ37" s="10">
        <f t="shared" si="12"/>
        <v>0</v>
      </c>
      <c r="FK37" s="10">
        <f t="shared" si="12"/>
        <v>9.0909090909090917</v>
      </c>
    </row>
    <row r="39" spans="1:167" x14ac:dyDescent="0.25">
      <c r="B39" s="77" t="s">
        <v>687</v>
      </c>
      <c r="C39" s="78"/>
      <c r="D39" s="78"/>
      <c r="E39" s="79"/>
      <c r="F39" s="37"/>
      <c r="G39" s="37"/>
      <c r="H39" s="37"/>
      <c r="I39" s="37"/>
    </row>
    <row r="40" spans="1:167" x14ac:dyDescent="0.25">
      <c r="B40" s="15" t="s">
        <v>393</v>
      </c>
      <c r="C40" s="15" t="s">
        <v>406</v>
      </c>
      <c r="D40" s="35">
        <f>E40/100*22</f>
        <v>19.599999999999998</v>
      </c>
      <c r="E40" s="31">
        <f>(C37+F37+I37+L37+O37)/5</f>
        <v>89.090909090909079</v>
      </c>
    </row>
    <row r="41" spans="1:167" x14ac:dyDescent="0.25">
      <c r="B41" s="4" t="s">
        <v>394</v>
      </c>
      <c r="C41" s="4" t="s">
        <v>406</v>
      </c>
      <c r="D41" s="28">
        <f>E41/100*22</f>
        <v>2.2000000000000006</v>
      </c>
      <c r="E41" s="25">
        <f>(D37+G37+J37+M37+P37)/5</f>
        <v>10.000000000000002</v>
      </c>
    </row>
    <row r="42" spans="1:167" x14ac:dyDescent="0.25">
      <c r="B42" s="4" t="s">
        <v>395</v>
      </c>
      <c r="C42" s="4" t="s">
        <v>406</v>
      </c>
      <c r="D42" s="28">
        <f>E42/100*22</f>
        <v>0.20000000000000004</v>
      </c>
      <c r="E42" s="25">
        <f>(E37+H37+K37+N37+Q37)/5</f>
        <v>0.90909090909090917</v>
      </c>
    </row>
    <row r="43" spans="1:167" x14ac:dyDescent="0.25">
      <c r="B43" s="29"/>
      <c r="C43" s="29"/>
      <c r="D43" s="33">
        <f>SUM(D40:D42)</f>
        <v>21.999999999999996</v>
      </c>
      <c r="E43" s="33">
        <f>SUM(E40:E42)</f>
        <v>99.999999999999986</v>
      </c>
    </row>
    <row r="44" spans="1:167" ht="30" customHeight="1" x14ac:dyDescent="0.25">
      <c r="B44" s="4"/>
      <c r="C44" s="4"/>
      <c r="D44" s="123" t="s">
        <v>240</v>
      </c>
      <c r="E44" s="123"/>
      <c r="F44" s="81" t="s">
        <v>241</v>
      </c>
      <c r="G44" s="81"/>
      <c r="H44" s="114" t="s">
        <v>296</v>
      </c>
      <c r="I44" s="114"/>
    </row>
    <row r="45" spans="1:167" x14ac:dyDescent="0.25">
      <c r="B45" s="4" t="s">
        <v>393</v>
      </c>
      <c r="C45" s="4" t="s">
        <v>407</v>
      </c>
      <c r="D45" s="3">
        <f>E45/100*22</f>
        <v>11.8</v>
      </c>
      <c r="E45" s="25">
        <f>(R37+U37+X37+AA37+AD37)/5</f>
        <v>53.63636363636364</v>
      </c>
      <c r="F45" s="3">
        <f>G45/100*22</f>
        <v>15.2</v>
      </c>
      <c r="G45" s="25">
        <f>(AG37+AJ37+AM37+AP37+AS37)/5</f>
        <v>69.090909090909093</v>
      </c>
      <c r="H45" s="3">
        <f>I45/100*22</f>
        <v>6.9999999999999982</v>
      </c>
      <c r="I45" s="25">
        <f>(AV37+AY37+BB37+BE37+BH37)/5</f>
        <v>31.818181818181813</v>
      </c>
    </row>
    <row r="46" spans="1:167" x14ac:dyDescent="0.25">
      <c r="B46" s="4" t="s">
        <v>394</v>
      </c>
      <c r="C46" s="4" t="s">
        <v>407</v>
      </c>
      <c r="D46" s="28">
        <f>E46/100*22</f>
        <v>8.1000000000000014</v>
      </c>
      <c r="E46" s="25">
        <f>(S37+V37+Y37+AB37+AE37)/5</f>
        <v>36.81818181818182</v>
      </c>
      <c r="F46" s="3">
        <f>G46/100*22</f>
        <v>4.6000000000000005</v>
      </c>
      <c r="G46" s="25">
        <f>(AH37+AK37+AN37+AQ37+AT37)/5</f>
        <v>20.90909090909091</v>
      </c>
      <c r="H46" s="3">
        <f>I46/100*22</f>
        <v>12.999999999999998</v>
      </c>
      <c r="I46" s="25">
        <f>(AW37+AZ37+BC37+BF37+BI37)/5</f>
        <v>59.090909090909086</v>
      </c>
    </row>
    <row r="47" spans="1:167" x14ac:dyDescent="0.25">
      <c r="B47" s="4" t="s">
        <v>395</v>
      </c>
      <c r="C47" s="4" t="s">
        <v>407</v>
      </c>
      <c r="D47" s="28">
        <f>E47/100*22</f>
        <v>2</v>
      </c>
      <c r="E47" s="25">
        <f>(T37+W37+Z37+AC37+AF37)/5</f>
        <v>9.0909090909090917</v>
      </c>
      <c r="F47" s="3">
        <f>G47/100*22</f>
        <v>2.2000000000000002</v>
      </c>
      <c r="G47" s="25">
        <f>(AI37+AL37+AO37+AR37+AU37)/5</f>
        <v>10</v>
      </c>
      <c r="H47" s="3">
        <f>I47/100*22</f>
        <v>1.9999999999999998</v>
      </c>
      <c r="I47" s="25">
        <f>(AX37+BA37+BD37+BG37+BJ37)/5</f>
        <v>9.0909090909090899</v>
      </c>
    </row>
    <row r="48" spans="1:167" x14ac:dyDescent="0.25">
      <c r="B48" s="4"/>
      <c r="C48" s="4"/>
      <c r="D48" s="27">
        <f t="shared" ref="D48:I48" si="13">SUM(D45:D47)</f>
        <v>21.900000000000002</v>
      </c>
      <c r="E48" s="27">
        <f t="shared" si="13"/>
        <v>99.545454545454561</v>
      </c>
      <c r="F48" s="26">
        <f t="shared" si="13"/>
        <v>22</v>
      </c>
      <c r="G48" s="27">
        <f t="shared" si="13"/>
        <v>100</v>
      </c>
      <c r="H48" s="26">
        <f t="shared" si="13"/>
        <v>21.999999999999996</v>
      </c>
      <c r="I48" s="27">
        <f t="shared" si="13"/>
        <v>100</v>
      </c>
    </row>
    <row r="49" spans="2:13" x14ac:dyDescent="0.25">
      <c r="B49" s="4" t="s">
        <v>393</v>
      </c>
      <c r="C49" s="4" t="s">
        <v>408</v>
      </c>
      <c r="D49" s="3">
        <f>E49/100*22</f>
        <v>18</v>
      </c>
      <c r="E49" s="25">
        <f>(BK37+BN37+BQ37+BT37+BW37)/5</f>
        <v>81.818181818181827</v>
      </c>
      <c r="I49" s="36"/>
    </row>
    <row r="50" spans="2:13" x14ac:dyDescent="0.25">
      <c r="B50" s="4" t="s">
        <v>394</v>
      </c>
      <c r="C50" s="4" t="s">
        <v>408</v>
      </c>
      <c r="D50" s="3">
        <f>E50/100*22</f>
        <v>2.4000000000000004</v>
      </c>
      <c r="E50" s="25">
        <f>(BL37+BO37+BR37+BU37+BX37)/5</f>
        <v>10.90909090909091</v>
      </c>
    </row>
    <row r="51" spans="2:13" x14ac:dyDescent="0.25">
      <c r="B51" s="4" t="s">
        <v>395</v>
      </c>
      <c r="C51" s="4" t="s">
        <v>408</v>
      </c>
      <c r="D51" s="3">
        <f>E51/100*22</f>
        <v>1.6000000000000003</v>
      </c>
      <c r="E51" s="25">
        <f>(BM37+BP37+BS37+BV37+BY37)/5</f>
        <v>7.2727272727272734</v>
      </c>
    </row>
    <row r="52" spans="2:13" x14ac:dyDescent="0.25">
      <c r="B52" s="29"/>
      <c r="C52" s="29"/>
      <c r="D52" s="32">
        <f>SUM(D49:D51)</f>
        <v>22</v>
      </c>
      <c r="E52" s="32">
        <f>SUM(E49:E51)</f>
        <v>100</v>
      </c>
      <c r="F52" s="34"/>
    </row>
    <row r="53" spans="2:13" x14ac:dyDescent="0.25">
      <c r="B53" s="4"/>
      <c r="C53" s="4"/>
      <c r="D53" s="80" t="s">
        <v>248</v>
      </c>
      <c r="E53" s="80"/>
      <c r="F53" s="114" t="s">
        <v>243</v>
      </c>
      <c r="G53" s="114"/>
      <c r="H53" s="114" t="s">
        <v>249</v>
      </c>
      <c r="I53" s="114"/>
      <c r="J53" s="114" t="s">
        <v>250</v>
      </c>
      <c r="K53" s="114"/>
      <c r="L53" s="114" t="s">
        <v>43</v>
      </c>
      <c r="M53" s="114"/>
    </row>
    <row r="54" spans="2:13" x14ac:dyDescent="0.25">
      <c r="B54" s="4" t="s">
        <v>393</v>
      </c>
      <c r="C54" s="4" t="s">
        <v>409</v>
      </c>
      <c r="D54" s="3">
        <f>E54/100*22</f>
        <v>18.600000000000001</v>
      </c>
      <c r="E54" s="25">
        <f>(BZ37+CC37+CF37+CI37+CL37)/5</f>
        <v>84.545454545454547</v>
      </c>
      <c r="F54" s="3">
        <f>G54/100*22</f>
        <v>18.600000000000001</v>
      </c>
      <c r="G54" s="25">
        <f>(CO37+CR37+CU37+CX37+DA37)/5</f>
        <v>84.545454545454547</v>
      </c>
      <c r="H54" s="3">
        <f>I54/100*22</f>
        <v>19.599999999999998</v>
      </c>
      <c r="I54" s="25">
        <f>(DD37+DG37+DJ37+DM37+DP37)/5</f>
        <v>89.090909090909079</v>
      </c>
      <c r="J54" s="3">
        <f>K54/100*22</f>
        <v>19.200000000000003</v>
      </c>
      <c r="K54" s="25">
        <f>(DS37+DV37+DY37+EB37+EE37)/5</f>
        <v>87.27272727272728</v>
      </c>
      <c r="L54" s="3">
        <f>M54/100*22</f>
        <v>20</v>
      </c>
      <c r="M54" s="25">
        <f>(EH37+EK37+EN37+EQ37+ET37)/5</f>
        <v>90.909090909090907</v>
      </c>
    </row>
    <row r="55" spans="2:13" x14ac:dyDescent="0.25">
      <c r="B55" s="4" t="s">
        <v>394</v>
      </c>
      <c r="C55" s="4" t="s">
        <v>409</v>
      </c>
      <c r="D55" s="3">
        <f>E55/100*22</f>
        <v>2.4000000000000004</v>
      </c>
      <c r="E55" s="25">
        <f>(CA37+CD37+CG37+CJ37+CM37)/5</f>
        <v>10.90909090909091</v>
      </c>
      <c r="F55" s="3">
        <f>G55/100*22</f>
        <v>3.4000000000000004</v>
      </c>
      <c r="G55" s="25">
        <f>(CP37+CS37+CV37+CY37+DB37)/5</f>
        <v>15.454545454545457</v>
      </c>
      <c r="H55" s="3">
        <f>I55/100*22</f>
        <v>2</v>
      </c>
      <c r="I55" s="25">
        <f>(DE37+DH37+DK37+DN37+DQ37)/5</f>
        <v>9.0909090909090917</v>
      </c>
      <c r="J55" s="3">
        <f>K55/100*22</f>
        <v>1.8000000000000003</v>
      </c>
      <c r="K55" s="25">
        <f>(DT37+DW37+DZ37+EC37+EF37)/5</f>
        <v>8.1818181818181834</v>
      </c>
      <c r="L55" s="3">
        <f>M55/100*22</f>
        <v>0</v>
      </c>
      <c r="M55" s="25">
        <f>(EI37+EL37+EO37+ER37+EU37)/5</f>
        <v>0</v>
      </c>
    </row>
    <row r="56" spans="2:13" x14ac:dyDescent="0.25">
      <c r="B56" s="4" t="s">
        <v>395</v>
      </c>
      <c r="C56" s="4" t="s">
        <v>409</v>
      </c>
      <c r="D56" s="3">
        <f>E56/100*22</f>
        <v>0.99999999999999989</v>
      </c>
      <c r="E56" s="25">
        <f>(CB37+CE37+CH37+CK37+CN37)/5</f>
        <v>4.545454545454545</v>
      </c>
      <c r="F56" s="3">
        <f>G56/100*22</f>
        <v>0</v>
      </c>
      <c r="G56" s="25">
        <f>(CQ37+CT37+CW37+CZ37+DC37)/5</f>
        <v>0</v>
      </c>
      <c r="H56" s="3">
        <f>I56/100*22</f>
        <v>0.40000000000000008</v>
      </c>
      <c r="I56" s="25">
        <f>(DF37+DI37+DL37+DO37+DR37)/5</f>
        <v>1.8181818181818183</v>
      </c>
      <c r="J56" s="3">
        <f>K56/100*22</f>
        <v>1</v>
      </c>
      <c r="K56" s="25">
        <f>(DU37+DX37+EA37+ED37+EG37)/5</f>
        <v>4.5454545454545459</v>
      </c>
      <c r="L56" s="3">
        <f>M56/100*22</f>
        <v>2</v>
      </c>
      <c r="M56" s="25">
        <f>(EJ37+EM37+EP37+ES37+EV37)/5</f>
        <v>9.0909090909090917</v>
      </c>
    </row>
    <row r="57" spans="2:13" x14ac:dyDescent="0.25">
      <c r="B57" s="4"/>
      <c r="C57" s="4"/>
      <c r="D57" s="26">
        <f t="shared" ref="D57:M57" si="14">SUM(D54:D56)</f>
        <v>22</v>
      </c>
      <c r="E57" s="26">
        <f t="shared" si="14"/>
        <v>100</v>
      </c>
      <c r="F57" s="26">
        <f t="shared" si="14"/>
        <v>22</v>
      </c>
      <c r="G57" s="27">
        <f t="shared" si="14"/>
        <v>100</v>
      </c>
      <c r="H57" s="26">
        <f t="shared" si="14"/>
        <v>21.999999999999996</v>
      </c>
      <c r="I57" s="27">
        <f t="shared" si="14"/>
        <v>99.999999999999986</v>
      </c>
      <c r="J57" s="26">
        <f t="shared" si="14"/>
        <v>22.000000000000004</v>
      </c>
      <c r="K57" s="27">
        <f t="shared" si="14"/>
        <v>100.00000000000001</v>
      </c>
      <c r="L57" s="26">
        <f t="shared" si="14"/>
        <v>22</v>
      </c>
      <c r="M57" s="27">
        <f t="shared" si="14"/>
        <v>100</v>
      </c>
    </row>
    <row r="58" spans="2:13" x14ac:dyDescent="0.25">
      <c r="B58" s="4" t="s">
        <v>393</v>
      </c>
      <c r="C58" s="4" t="s">
        <v>410</v>
      </c>
      <c r="D58" s="3">
        <f>E58/100*22</f>
        <v>16.400000000000002</v>
      </c>
      <c r="E58" s="25">
        <f>(EW37+EZ37+FC37+FF37+FI37)/5</f>
        <v>74.545454545454547</v>
      </c>
    </row>
    <row r="59" spans="2:13" x14ac:dyDescent="0.25">
      <c r="B59" s="4" t="s">
        <v>394</v>
      </c>
      <c r="C59" s="4" t="s">
        <v>410</v>
      </c>
      <c r="D59" s="3">
        <f>E59/100*22</f>
        <v>3.6000000000000005</v>
      </c>
      <c r="E59" s="25">
        <f>(EX37+FA37+FD37+FG37+FJ37)/5</f>
        <v>16.363636363636367</v>
      </c>
    </row>
    <row r="60" spans="2:13" x14ac:dyDescent="0.25">
      <c r="B60" s="4" t="s">
        <v>395</v>
      </c>
      <c r="C60" s="4" t="s">
        <v>410</v>
      </c>
      <c r="D60" s="3">
        <f>E60/100*22</f>
        <v>2</v>
      </c>
      <c r="E60" s="25">
        <f>(EY37+FB37+FE37+FH37+FK37)/5</f>
        <v>9.0909090909090917</v>
      </c>
    </row>
    <row r="61" spans="2:13" x14ac:dyDescent="0.25">
      <c r="B61" s="4"/>
      <c r="C61" s="4"/>
      <c r="D61" s="26">
        <f>SUM(D58:D60)</f>
        <v>22.000000000000004</v>
      </c>
      <c r="E61" s="26">
        <f>SUM(E58:E60)</f>
        <v>100</v>
      </c>
    </row>
  </sheetData>
  <mergeCells count="143">
    <mergeCell ref="AP12:AR12"/>
    <mergeCell ref="AS12:AU12"/>
    <mergeCell ref="BQ12:BS12"/>
    <mergeCell ref="AD11:AF11"/>
    <mergeCell ref="AG11:AI11"/>
    <mergeCell ref="AV11:AX11"/>
    <mergeCell ref="AY11:BA11"/>
    <mergeCell ref="BB11:BD11"/>
    <mergeCell ref="BE12:BG12"/>
    <mergeCell ref="BH12:BJ12"/>
    <mergeCell ref="AV12:AX12"/>
    <mergeCell ref="AY12:BA12"/>
    <mergeCell ref="BB12:BD12"/>
    <mergeCell ref="AM12:AO12"/>
    <mergeCell ref="AD12:AF12"/>
    <mergeCell ref="AG12:AI12"/>
    <mergeCell ref="AJ12:AL12"/>
    <mergeCell ref="BT12:BV12"/>
    <mergeCell ref="BW12:BY12"/>
    <mergeCell ref="BK12:BM12"/>
    <mergeCell ref="AJ11:AL11"/>
    <mergeCell ref="AM11:AO11"/>
    <mergeCell ref="AP11:AR11"/>
    <mergeCell ref="EW11:EY11"/>
    <mergeCell ref="EB11:ED11"/>
    <mergeCell ref="EE11:EG11"/>
    <mergeCell ref="DD11:DF11"/>
    <mergeCell ref="CF11:CH11"/>
    <mergeCell ref="CI11:CK11"/>
    <mergeCell ref="BQ11:BS11"/>
    <mergeCell ref="BT11:BV11"/>
    <mergeCell ref="BW11:BY11"/>
    <mergeCell ref="EN11:EP11"/>
    <mergeCell ref="CR11:CT11"/>
    <mergeCell ref="BZ11:CB11"/>
    <mergeCell ref="CC11:CE11"/>
    <mergeCell ref="BE11:BG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C12:FE12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A37:B37"/>
    <mergeCell ref="A4:A13"/>
    <mergeCell ref="B4:B13"/>
    <mergeCell ref="C12:E12"/>
    <mergeCell ref="F12:H12"/>
    <mergeCell ref="O11:Q11"/>
    <mergeCell ref="O12:Q12"/>
    <mergeCell ref="C11:E11"/>
    <mergeCell ref="I11:K11"/>
    <mergeCell ref="A36:B36"/>
    <mergeCell ref="AA12:AC12"/>
    <mergeCell ref="U12:W12"/>
    <mergeCell ref="X11:Z11"/>
    <mergeCell ref="AA11:AC11"/>
    <mergeCell ref="F11:H11"/>
    <mergeCell ref="R11:T11"/>
    <mergeCell ref="U11:W11"/>
    <mergeCell ref="L11:N11"/>
    <mergeCell ref="B2:C2"/>
    <mergeCell ref="E2:G2"/>
    <mergeCell ref="I2:K2"/>
    <mergeCell ref="D53:E53"/>
    <mergeCell ref="F53:G53"/>
    <mergeCell ref="H53:I53"/>
    <mergeCell ref="J53:K53"/>
    <mergeCell ref="L53:M53"/>
    <mergeCell ref="B39:E39"/>
    <mergeCell ref="D44:E44"/>
    <mergeCell ref="F44:G44"/>
    <mergeCell ref="H44:I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Младшая группа</vt:lpstr>
      <vt:lpstr>Средняя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2024-09-12T11:21:40Z</cp:lastPrinted>
  <dcterms:created xsi:type="dcterms:W3CDTF">2022-12-22T06:57:03Z</dcterms:created>
  <dcterms:modified xsi:type="dcterms:W3CDTF">2026-01-16T06:34:12Z</dcterms:modified>
</cp:coreProperties>
</file>