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5-2026\промежуточный мониторинг\"/>
    </mc:Choice>
  </mc:AlternateContent>
  <xr:revisionPtr revIDLastSave="0" documentId="8_{85FC719C-371F-4109-A87E-7DF44FC046C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Средняя группа" sheetId="3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37" i="3" l="1"/>
  <c r="EI38" i="3" s="1"/>
  <c r="FK37" i="3" l="1"/>
  <c r="FK38" i="3" s="1"/>
  <c r="FJ37" i="3"/>
  <c r="FJ38" i="3" s="1"/>
  <c r="FI37" i="3"/>
  <c r="FI38" i="3" s="1"/>
  <c r="FH37" i="3"/>
  <c r="FH38" i="3" s="1"/>
  <c r="FG37" i="3"/>
  <c r="FG38" i="3" s="1"/>
  <c r="FF37" i="3"/>
  <c r="FF38" i="3" s="1"/>
  <c r="FE37" i="3"/>
  <c r="FE38" i="3" s="1"/>
  <c r="FD37" i="3"/>
  <c r="FD38" i="3" s="1"/>
  <c r="FC37" i="3"/>
  <c r="FC38" i="3" s="1"/>
  <c r="FB37" i="3"/>
  <c r="FB38" i="3" s="1"/>
  <c r="FA37" i="3"/>
  <c r="FA38" i="3" s="1"/>
  <c r="EZ37" i="3"/>
  <c r="EZ38" i="3" s="1"/>
  <c r="EY37" i="3"/>
  <c r="EY38" i="3" s="1"/>
  <c r="EX37" i="3"/>
  <c r="EX38" i="3" s="1"/>
  <c r="EW37" i="3"/>
  <c r="EW38" i="3" s="1"/>
  <c r="EV37" i="3"/>
  <c r="EV38" i="3" s="1"/>
  <c r="EU37" i="3"/>
  <c r="EU38" i="3" s="1"/>
  <c r="ET37" i="3"/>
  <c r="ET38" i="3" s="1"/>
  <c r="ES37" i="3"/>
  <c r="ES38" i="3" s="1"/>
  <c r="ER37" i="3"/>
  <c r="ER38" i="3" s="1"/>
  <c r="EQ37" i="3"/>
  <c r="EQ38" i="3" s="1"/>
  <c r="EP37" i="3"/>
  <c r="EP38" i="3" s="1"/>
  <c r="EO37" i="3"/>
  <c r="EO38" i="3" s="1"/>
  <c r="EN37" i="3"/>
  <c r="EN38" i="3" s="1"/>
  <c r="EM37" i="3"/>
  <c r="EM38" i="3" s="1"/>
  <c r="EL37" i="3"/>
  <c r="EL38" i="3" s="1"/>
  <c r="EK37" i="3"/>
  <c r="EK38" i="3" s="1"/>
  <c r="EJ37" i="3"/>
  <c r="EJ38" i="3" s="1"/>
  <c r="EH37" i="3"/>
  <c r="EH38" i="3" s="1"/>
  <c r="EG37" i="3"/>
  <c r="EG38" i="3" s="1"/>
  <c r="EF37" i="3"/>
  <c r="EF38" i="3" s="1"/>
  <c r="EE37" i="3"/>
  <c r="EE38" i="3" s="1"/>
  <c r="ED37" i="3"/>
  <c r="ED38" i="3" s="1"/>
  <c r="EC37" i="3"/>
  <c r="EC38" i="3" s="1"/>
  <c r="EB37" i="3"/>
  <c r="EB38" i="3" s="1"/>
  <c r="EA37" i="3"/>
  <c r="EA38" i="3" s="1"/>
  <c r="DZ37" i="3"/>
  <c r="DZ38" i="3" s="1"/>
  <c r="DY37" i="3"/>
  <c r="DY38" i="3" s="1"/>
  <c r="DX37" i="3"/>
  <c r="DX38" i="3" s="1"/>
  <c r="DW37" i="3"/>
  <c r="DW38" i="3" s="1"/>
  <c r="DV37" i="3"/>
  <c r="DV38" i="3" s="1"/>
  <c r="DU37" i="3"/>
  <c r="DU38" i="3" s="1"/>
  <c r="DT37" i="3"/>
  <c r="DT38" i="3" s="1"/>
  <c r="DS37" i="3"/>
  <c r="DS38" i="3" s="1"/>
  <c r="DR37" i="3"/>
  <c r="DR38" i="3" s="1"/>
  <c r="DQ37" i="3"/>
  <c r="DQ38" i="3" s="1"/>
  <c r="DP37" i="3"/>
  <c r="DP38" i="3" s="1"/>
  <c r="DO37" i="3"/>
  <c r="DO38" i="3" s="1"/>
  <c r="DN37" i="3"/>
  <c r="DN38" i="3" s="1"/>
  <c r="DM37" i="3"/>
  <c r="DM38" i="3" s="1"/>
  <c r="DL37" i="3"/>
  <c r="DL38" i="3" s="1"/>
  <c r="DK37" i="3"/>
  <c r="DK38" i="3" s="1"/>
  <c r="DJ37" i="3"/>
  <c r="DJ38" i="3" s="1"/>
  <c r="DI37" i="3"/>
  <c r="DI38" i="3" s="1"/>
  <c r="DH37" i="3"/>
  <c r="DH38" i="3" s="1"/>
  <c r="DG37" i="3"/>
  <c r="DG38" i="3" s="1"/>
  <c r="DF37" i="3"/>
  <c r="DF38" i="3" s="1"/>
  <c r="DE37" i="3"/>
  <c r="DE38" i="3" s="1"/>
  <c r="DD37" i="3"/>
  <c r="DD38" i="3" s="1"/>
  <c r="DC37" i="3"/>
  <c r="DC38" i="3" s="1"/>
  <c r="DB37" i="3"/>
  <c r="DB38" i="3" s="1"/>
  <c r="DA37" i="3"/>
  <c r="DA38" i="3" s="1"/>
  <c r="CZ37" i="3"/>
  <c r="CZ38" i="3" s="1"/>
  <c r="CY37" i="3"/>
  <c r="CY38" i="3" s="1"/>
  <c r="CX37" i="3"/>
  <c r="CX38" i="3" s="1"/>
  <c r="CW37" i="3"/>
  <c r="CW38" i="3" s="1"/>
  <c r="CV37" i="3"/>
  <c r="CV38" i="3" s="1"/>
  <c r="CU37" i="3"/>
  <c r="CU38" i="3" s="1"/>
  <c r="CT37" i="3"/>
  <c r="CT38" i="3" s="1"/>
  <c r="CS37" i="3"/>
  <c r="CS38" i="3" s="1"/>
  <c r="CR37" i="3"/>
  <c r="CR38" i="3" s="1"/>
  <c r="CQ37" i="3"/>
  <c r="CQ38" i="3" s="1"/>
  <c r="CP37" i="3"/>
  <c r="CP38" i="3" s="1"/>
  <c r="CO37" i="3"/>
  <c r="CO38" i="3" s="1"/>
  <c r="CN37" i="3"/>
  <c r="CN38" i="3" s="1"/>
  <c r="CM37" i="3"/>
  <c r="CM38" i="3" s="1"/>
  <c r="CL37" i="3"/>
  <c r="CL38" i="3" s="1"/>
  <c r="CK37" i="3"/>
  <c r="CK38" i="3" s="1"/>
  <c r="CJ37" i="3"/>
  <c r="CJ38" i="3" s="1"/>
  <c r="CI37" i="3"/>
  <c r="CI38" i="3" s="1"/>
  <c r="CH37" i="3"/>
  <c r="CH38" i="3" s="1"/>
  <c r="CG37" i="3"/>
  <c r="CG38" i="3" s="1"/>
  <c r="CF37" i="3"/>
  <c r="CF38" i="3" s="1"/>
  <c r="CE37" i="3"/>
  <c r="CE38" i="3" s="1"/>
  <c r="CD37" i="3"/>
  <c r="CD38" i="3" s="1"/>
  <c r="CC37" i="3"/>
  <c r="CC38" i="3" s="1"/>
  <c r="CB37" i="3"/>
  <c r="CB38" i="3" s="1"/>
  <c r="CA37" i="3"/>
  <c r="CA38" i="3" s="1"/>
  <c r="BZ37" i="3"/>
  <c r="BZ38" i="3" s="1"/>
  <c r="BY37" i="3"/>
  <c r="BY38" i="3" s="1"/>
  <c r="BX37" i="3"/>
  <c r="BX38" i="3" s="1"/>
  <c r="BW37" i="3"/>
  <c r="BW38" i="3" s="1"/>
  <c r="BV37" i="3"/>
  <c r="BV38" i="3" s="1"/>
  <c r="BU37" i="3"/>
  <c r="BU38" i="3" s="1"/>
  <c r="BT37" i="3"/>
  <c r="BT38" i="3" s="1"/>
  <c r="BS37" i="3"/>
  <c r="BS38" i="3" s="1"/>
  <c r="BR37" i="3"/>
  <c r="BR38" i="3" s="1"/>
  <c r="BQ37" i="3"/>
  <c r="BQ38" i="3" s="1"/>
  <c r="BP37" i="3"/>
  <c r="BP38" i="3" s="1"/>
  <c r="BO37" i="3"/>
  <c r="BO38" i="3" s="1"/>
  <c r="BN37" i="3"/>
  <c r="BN38" i="3" s="1"/>
  <c r="BM37" i="3"/>
  <c r="BM38" i="3" s="1"/>
  <c r="BL37" i="3"/>
  <c r="BL38" i="3" s="1"/>
  <c r="BK37" i="3"/>
  <c r="BK38" i="3" s="1"/>
  <c r="BJ37" i="3"/>
  <c r="BJ38" i="3" s="1"/>
  <c r="BI37" i="3"/>
  <c r="BI38" i="3" s="1"/>
  <c r="BH37" i="3"/>
  <c r="BH38" i="3" s="1"/>
  <c r="BG37" i="3"/>
  <c r="BG38" i="3" s="1"/>
  <c r="BF37" i="3"/>
  <c r="BF38" i="3" s="1"/>
  <c r="BE37" i="3"/>
  <c r="BE38" i="3" s="1"/>
  <c r="BD37" i="3"/>
  <c r="BD38" i="3" s="1"/>
  <c r="BC37" i="3"/>
  <c r="BC38" i="3" s="1"/>
  <c r="BB37" i="3"/>
  <c r="BB38" i="3" s="1"/>
  <c r="BA37" i="3"/>
  <c r="BA38" i="3" s="1"/>
  <c r="AZ37" i="3"/>
  <c r="AZ38" i="3" s="1"/>
  <c r="AY37" i="3"/>
  <c r="AY38" i="3" s="1"/>
  <c r="AX37" i="3"/>
  <c r="AX38" i="3" s="1"/>
  <c r="AW37" i="3"/>
  <c r="AW38" i="3" s="1"/>
  <c r="AV37" i="3"/>
  <c r="AV38" i="3" s="1"/>
  <c r="AU37" i="3"/>
  <c r="AU38" i="3" s="1"/>
  <c r="AT37" i="3"/>
  <c r="AT38" i="3" s="1"/>
  <c r="AS37" i="3"/>
  <c r="AS38" i="3" s="1"/>
  <c r="AR37" i="3"/>
  <c r="AR38" i="3" s="1"/>
  <c r="AQ37" i="3"/>
  <c r="AQ38" i="3" s="1"/>
  <c r="AP37" i="3"/>
  <c r="AP38" i="3" s="1"/>
  <c r="AO37" i="3"/>
  <c r="AO38" i="3" s="1"/>
  <c r="AN37" i="3"/>
  <c r="AN38" i="3" s="1"/>
  <c r="AM37" i="3"/>
  <c r="AM38" i="3" s="1"/>
  <c r="AL37" i="3"/>
  <c r="AL38" i="3" s="1"/>
  <c r="AK37" i="3"/>
  <c r="AK38" i="3" s="1"/>
  <c r="AJ37" i="3"/>
  <c r="AJ38" i="3" s="1"/>
  <c r="AI37" i="3"/>
  <c r="AI38" i="3" s="1"/>
  <c r="AH37" i="3"/>
  <c r="AH38" i="3" s="1"/>
  <c r="AG37" i="3"/>
  <c r="AG38" i="3" s="1"/>
  <c r="AF37" i="3"/>
  <c r="AF38" i="3" s="1"/>
  <c r="AE37" i="3"/>
  <c r="AE38" i="3" s="1"/>
  <c r="AD37" i="3"/>
  <c r="AD38" i="3" s="1"/>
  <c r="AC37" i="3"/>
  <c r="AC38" i="3" s="1"/>
  <c r="AB37" i="3"/>
  <c r="AB38" i="3" s="1"/>
  <c r="AA37" i="3"/>
  <c r="AA38" i="3" s="1"/>
  <c r="Z37" i="3"/>
  <c r="Z38" i="3" s="1"/>
  <c r="Y37" i="3"/>
  <c r="Y38" i="3" s="1"/>
  <c r="X37" i="3"/>
  <c r="X38" i="3" s="1"/>
  <c r="W37" i="3"/>
  <c r="W38" i="3" s="1"/>
  <c r="V37" i="3"/>
  <c r="V38" i="3" s="1"/>
  <c r="U37" i="3"/>
  <c r="U38" i="3" s="1"/>
  <c r="T37" i="3"/>
  <c r="T38" i="3" s="1"/>
  <c r="S37" i="3"/>
  <c r="S38" i="3" s="1"/>
  <c r="R37" i="3"/>
  <c r="R38" i="3" s="1"/>
  <c r="Q37" i="3"/>
  <c r="Q38" i="3" s="1"/>
  <c r="P37" i="3"/>
  <c r="P38" i="3" s="1"/>
  <c r="O37" i="3"/>
  <c r="O38" i="3" s="1"/>
  <c r="N37" i="3"/>
  <c r="N38" i="3" s="1"/>
  <c r="M37" i="3"/>
  <c r="M38" i="3" s="1"/>
  <c r="L37" i="3"/>
  <c r="L38" i="3" s="1"/>
  <c r="K37" i="3"/>
  <c r="K38" i="3" s="1"/>
  <c r="J37" i="3"/>
  <c r="J38" i="3" s="1"/>
  <c r="I37" i="3"/>
  <c r="I38" i="3" s="1"/>
  <c r="H37" i="3"/>
  <c r="H38" i="3" s="1"/>
  <c r="G37" i="3"/>
  <c r="G38" i="3" s="1"/>
  <c r="F37" i="3"/>
  <c r="F38" i="3" s="1"/>
  <c r="E37" i="3"/>
  <c r="E38" i="3" s="1"/>
  <c r="D37" i="3"/>
  <c r="D38" i="3" s="1"/>
  <c r="C37" i="3"/>
  <c r="C38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40" i="1" l="1"/>
  <c r="C40" i="1"/>
  <c r="E61" i="3"/>
  <c r="D61" i="3" s="1"/>
  <c r="E60" i="3"/>
  <c r="D60" i="3" s="1"/>
  <c r="E59" i="3"/>
  <c r="D59" i="3" s="1"/>
  <c r="M55" i="3"/>
  <c r="L55" i="3" s="1"/>
  <c r="M56" i="3"/>
  <c r="L56" i="3" s="1"/>
  <c r="M57" i="3"/>
  <c r="L57" i="3" s="1"/>
  <c r="K55" i="3"/>
  <c r="J55" i="3" s="1"/>
  <c r="K56" i="3"/>
  <c r="J56" i="3" s="1"/>
  <c r="K57" i="3"/>
  <c r="J57" i="3" s="1"/>
  <c r="I55" i="3"/>
  <c r="H55" i="3" s="1"/>
  <c r="I56" i="3"/>
  <c r="H56" i="3" s="1"/>
  <c r="I57" i="3"/>
  <c r="H57" i="3" s="1"/>
  <c r="G55" i="3"/>
  <c r="F55" i="3" s="1"/>
  <c r="G56" i="3"/>
  <c r="F56" i="3" s="1"/>
  <c r="G57" i="3"/>
  <c r="F57" i="3" s="1"/>
  <c r="E55" i="3"/>
  <c r="D55" i="3" s="1"/>
  <c r="E56" i="3"/>
  <c r="D56" i="3" s="1"/>
  <c r="E57" i="3"/>
  <c r="D57" i="3" s="1"/>
  <c r="E50" i="3"/>
  <c r="D50" i="3" s="1"/>
  <c r="E51" i="3"/>
  <c r="D51" i="3" s="1"/>
  <c r="E52" i="3"/>
  <c r="D52" i="3" s="1"/>
  <c r="E48" i="3"/>
  <c r="D48" i="3" s="1"/>
  <c r="E47" i="3"/>
  <c r="D47" i="3" s="1"/>
  <c r="E42" i="3"/>
  <c r="D42" i="3" s="1"/>
  <c r="E43" i="3"/>
  <c r="D43" i="3" s="1"/>
  <c r="E41" i="3"/>
  <c r="D41" i="3" s="1"/>
  <c r="I46" i="3"/>
  <c r="H46" i="3" s="1"/>
  <c r="I47" i="3"/>
  <c r="H47" i="3" s="1"/>
  <c r="I48" i="3"/>
  <c r="H48" i="3" s="1"/>
  <c r="E46" i="3"/>
  <c r="D46" i="3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W40" i="1"/>
  <c r="E45" i="1" s="1"/>
  <c r="D45" i="1" s="1"/>
  <c r="E52" i="1"/>
  <c r="D52" i="1" s="1"/>
  <c r="E54" i="1"/>
  <c r="D54" i="1" s="1"/>
  <c r="E61" i="1"/>
  <c r="D61" i="1" s="1"/>
  <c r="E53" i="1"/>
  <c r="D53" i="1" s="1"/>
  <c r="E62" i="1"/>
  <c r="D62" i="1" s="1"/>
  <c r="E63" i="1"/>
  <c r="D63" i="1" s="1"/>
  <c r="E44" i="1" l="1"/>
  <c r="D44" i="1" s="1"/>
  <c r="G48" i="3"/>
  <c r="F48" i="3" s="1"/>
  <c r="G47" i="3"/>
  <c r="F47" i="3" s="1"/>
  <c r="H49" i="3"/>
  <c r="I49" i="3"/>
  <c r="G46" i="3"/>
  <c r="F46" i="3" s="1"/>
  <c r="E43" i="1"/>
  <c r="D43" i="1" s="1"/>
  <c r="M58" i="3"/>
  <c r="L58" i="3"/>
  <c r="K58" i="3"/>
  <c r="J58" i="3"/>
  <c r="H58" i="3"/>
  <c r="I58" i="3"/>
  <c r="G58" i="3"/>
  <c r="F58" i="3"/>
  <c r="E49" i="3"/>
  <c r="E58" i="3"/>
  <c r="E62" i="3"/>
  <c r="D49" i="3"/>
  <c r="D62" i="3"/>
  <c r="F60" i="1"/>
  <c r="G60" i="1"/>
  <c r="F48" i="1"/>
  <c r="F51" i="1" s="1"/>
  <c r="G51" i="1"/>
  <c r="D55" i="1"/>
  <c r="D64" i="1"/>
  <c r="D44" i="3"/>
  <c r="E44" i="3"/>
  <c r="D58" i="3"/>
  <c r="E53" i="3"/>
  <c r="D53" i="3"/>
  <c r="E55" i="1"/>
  <c r="D60" i="1"/>
  <c r="E64" i="1"/>
  <c r="E51" i="1"/>
  <c r="E60" i="1"/>
  <c r="D51" i="1"/>
  <c r="D46" i="1" l="1"/>
  <c r="F49" i="3"/>
  <c r="G49" i="3"/>
  <c r="E46" i="1"/>
</calcChain>
</file>

<file path=xl/sharedStrings.xml><?xml version="1.0" encoding="utf-8"?>
<sst xmlns="http://schemas.openxmlformats.org/spreadsheetml/2006/main" count="631" uniqueCount="523">
  <si>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</si>
  <si>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</si>
  <si>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</si>
  <si>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</si>
  <si>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</si>
  <si>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</si>
  <si>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</si>
  <si>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</si>
  <si>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</si>
  <si>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</si>
  <si>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</si>
  <si>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</si>
  <si>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</si>
  <si>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</si>
  <si>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</si>
  <si>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</si>
  <si>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</si>
  <si>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</si>
  <si>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</si>
  <si>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</si>
  <si>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</si>
  <si>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</si>
  <si>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</si>
  <si>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</si>
  <si>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</si>
  <si>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</si>
  <si>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</si>
  <si>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</si>
  <si>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</si>
  <si>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</si>
  <si>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</si>
  <si>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</si>
  <si>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</si>
  <si>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</si>
  <si>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</si>
  <si>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</si>
  <si>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</si>
  <si>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</si>
  <si>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</si>
  <si>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</si>
  <si>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</si>
  <si>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</si>
  <si>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</si>
  <si>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</si>
  <si>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</si>
  <si>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</si>
  <si>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</si>
  <si>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</si>
  <si>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</si>
  <si>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</si>
  <si>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</si>
  <si>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</si>
  <si>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</si>
  <si>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</si>
  <si>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</si>
  <si>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</si>
  <si>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</si>
  <si>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</si>
  <si>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</si>
  <si>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</si>
  <si>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</si>
  <si>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</si>
  <si>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</si>
  <si>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</si>
  <si>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</si>
  <si>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</si>
  <si>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</si>
  <si>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</si>
  <si>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</si>
  <si>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</si>
  <si>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</si>
  <si>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</si>
  <si>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</si>
  <si>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</si>
  <si>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</si>
  <si>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</si>
  <si>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</si>
  <si>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</si>
  <si>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</si>
  <si>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</si>
  <si>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</si>
  <si>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</si>
  <si>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</si>
  <si>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</si>
  <si>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</si>
  <si>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</si>
  <si>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</si>
  <si>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</si>
  <si>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</si>
  <si>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</si>
  <si>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</si>
  <si>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</si>
  <si>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</si>
  <si>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</si>
  <si>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</si>
  <si>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</si>
  <si>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</si>
  <si>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</si>
  <si>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</si>
  <si>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</si>
  <si>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</si>
  <si>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</si>
  <si>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</si>
  <si>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</si>
  <si>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</si>
  <si>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</si>
  <si>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</si>
  <si>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</si>
  <si>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</si>
  <si>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</si>
  <si>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</si>
  <si>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</si>
  <si>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</si>
  <si>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</si>
  <si>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</si>
  <si>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</si>
  <si>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</si>
  <si>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</si>
  <si>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</si>
  <si>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</si>
  <si>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</si>
  <si>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</si>
  <si>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</si>
  <si>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</si>
  <si>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</si>
  <si>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</si>
  <si>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</si>
  <si>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</si>
  <si>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</si>
  <si>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</si>
  <si>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</si>
  <si>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</si>
  <si>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</si>
  <si>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</si>
  <si>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</si>
  <si>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</si>
  <si>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</si>
  <si>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</si>
  <si>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</si>
  <si>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</si>
  <si>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</si>
  <si>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</si>
  <si>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</si>
  <si>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</si>
  <si>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</si>
  <si>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</si>
  <si>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</si>
  <si>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</si>
  <si>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</si>
  <si>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</si>
  <si>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</si>
  <si>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</si>
  <si>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</si>
  <si>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</si>
  <si>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</si>
  <si>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</si>
  <si>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</si>
  <si>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</si>
  <si>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</si>
  <si>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</si>
  <si>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</si>
  <si>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</si>
  <si>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</si>
  <si>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</si>
  <si>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</si>
  <si>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</si>
  <si>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</si>
  <si>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</si>
  <si>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</si>
  <si>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</si>
  <si>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</si>
  <si>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</si>
  <si>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</si>
  <si>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</si>
  <si>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</si>
  <si>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</si>
  <si>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</si>
  <si>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</si>
  <si>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</si>
  <si>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</si>
  <si>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</si>
  <si>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</si>
  <si>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</si>
  <si>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</si>
  <si>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</si>
  <si>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</si>
  <si>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</si>
  <si>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</si>
  <si>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</si>
  <si>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</si>
  <si>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</si>
  <si>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</si>
  <si>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</si>
  <si>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</si>
  <si>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</si>
  <si>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</si>
  <si>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</si>
  <si>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</si>
  <si>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</si>
  <si>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</si>
  <si>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</si>
  <si>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</si>
  <si>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</si>
  <si>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</si>
  <si>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</si>
  <si>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</si>
  <si>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</si>
  <si>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</si>
  <si>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</si>
  <si>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</si>
  <si>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</si>
  <si>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</si>
  <si>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</si>
  <si>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</si>
  <si>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</si>
  <si>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</si>
  <si>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</si>
  <si>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</si>
  <si>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</si>
  <si>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</si>
  <si>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</si>
  <si>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</si>
  <si>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</si>
  <si>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</si>
  <si>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</si>
  <si>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</si>
  <si>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</si>
  <si>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</si>
  <si>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</si>
  <si>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</si>
  <si>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</si>
  <si>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</si>
  <si>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</si>
  <si>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</si>
  <si>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</si>
  <si>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</si>
  <si>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</si>
  <si>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</si>
  <si>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</si>
  <si>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</si>
  <si>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</si>
  <si>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</si>
  <si>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</si>
  <si>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</si>
  <si>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</si>
  <si>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</si>
  <si>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</si>
  <si>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</si>
  <si>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</si>
  <si>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</si>
  <si>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</si>
  <si>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</si>
  <si>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</si>
  <si>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</si>
  <si>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</si>
  <si>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</si>
  <si>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</si>
  <si>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</si>
  <si>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</si>
  <si>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</si>
  <si>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</si>
  <si>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</si>
  <si>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</si>
  <si>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</si>
  <si>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</si>
  <si>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</si>
  <si>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</si>
  <si>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</si>
  <si>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</si>
  <si>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</si>
  <si>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</si>
  <si>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</si>
  <si>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</si>
  <si>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</si>
  <si>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</si>
  <si>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</si>
  <si>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</si>
  <si>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</si>
  <si>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</si>
  <si>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</si>
  <si>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</si>
  <si>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</si>
  <si>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</si>
  <si>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</si>
  <si>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</si>
  <si>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</si>
  <si>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</si>
  <si>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</si>
  <si>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</si>
  <si>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</si>
  <si>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</si>
  <si>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</si>
  <si>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</si>
  <si>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</si>
  <si>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</si>
  <si>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</si>
  <si>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</si>
  <si>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</si>
  <si>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</si>
  <si>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</si>
  <si>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</si>
  <si>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</si>
  <si>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</si>
  <si>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</si>
  <si>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</si>
  <si>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</si>
  <si>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</si>
  <si>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</si>
  <si>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</si>
  <si>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</si>
  <si>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</si>
  <si>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</si>
  <si>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</si>
  <si>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</si>
  <si>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</si>
  <si>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</si>
  <si>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</si>
  <si>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</si>
  <si>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</si>
  <si>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</si>
  <si>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</si>
  <si>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</si>
  <si>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</si>
  <si>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</si>
  <si>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</si>
  <si>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</si>
  <si>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</si>
  <si>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</si>
  <si>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</si>
  <si>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</si>
  <si>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</si>
  <si>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</si>
  <si>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</si>
  <si>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</si>
  <si>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</si>
  <si>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</si>
  <si>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</si>
  <si>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</si>
  <si>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</si>
  <si>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</si>
  <si>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</si>
  <si>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</si>
  <si>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</si>
  <si>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</si>
  <si>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</si>
  <si>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</si>
  <si>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</si>
  <si>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</si>
  <si>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</si>
  <si>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</si>
  <si>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</si>
  <si>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</si>
  <si>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</si>
  <si>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</si>
  <si>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</si>
  <si>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</si>
  <si>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</si>
  <si>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</si>
  <si>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</si>
  <si>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</si>
  <si>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</si>
  <si>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</si>
  <si>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</si>
  <si>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</si>
  <si>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</si>
  <si>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</si>
  <si>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</si>
  <si>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</si>
  <si>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</si>
  <si>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</si>
  <si>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</si>
  <si>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</si>
  <si>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</si>
  <si>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</si>
  <si>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</si>
  <si>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</si>
  <si>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</si>
  <si>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</si>
  <si>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</si>
  <si>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</si>
  <si>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</si>
  <si>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</si>
  <si>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</si>
  <si>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</si>
  <si>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</si>
  <si>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</si>
  <si>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</si>
  <si>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</si>
  <si>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</si>
  <si>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</si>
  <si>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</si>
  <si>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</si>
  <si>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</si>
  <si>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</si>
  <si>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</si>
  <si>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</si>
  <si>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</si>
  <si>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</si>
  <si>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</si>
  <si>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</si>
  <si>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</si>
  <si>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</si>
  <si>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</si>
  <si>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</si>
  <si>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</si>
  <si>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</si>
  <si>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</si>
  <si>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</si>
  <si>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</si>
  <si>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</si>
  <si>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</si>
  <si>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</si>
  <si>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</si>
  <si>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</si>
  <si>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</si>
  <si>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</si>
  <si>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</si>
  <si>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</si>
  <si>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</si>
  <si>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</si>
  <si>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</si>
  <si>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</si>
  <si>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</si>
  <si>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</si>
  <si>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</si>
  <si>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</si>
  <si>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</si>
  <si>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</si>
  <si>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</si>
  <si>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</si>
  <si>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</si>
  <si>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</si>
  <si>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</si>
  <si>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</si>
  <si>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</si>
  <si>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</si>
  <si>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</si>
  <si>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</si>
  <si>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</si>
  <si>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</si>
  <si>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</si>
  <si>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</si>
  <si>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</si>
  <si>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</si>
  <si>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</si>
  <si>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</si>
  <si>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</si>
  <si>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</si>
  <si>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</si>
  <si>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</si>
  <si>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</si>
  <si>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</si>
  <si>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</si>
  <si>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</si>
  <si>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</si>
  <si>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</si>
  <si>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</si>
  <si>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</si>
  <si>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</si>
  <si>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</si>
  <si>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</si>
  <si>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</si>
  <si>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</si>
  <si>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</si>
  <si>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</si>
  <si>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</si>
  <si>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</si>
  <si>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</si>
  <si>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</si>
  <si>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</si>
  <si>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</si>
  <si>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</si>
  <si>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</si>
  <si>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</si>
  <si>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</si>
  <si>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</si>
  <si>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</si>
  <si>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</si>
  <si>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</si>
  <si>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</si>
  <si>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</si>
  <si>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</si>
  <si>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</si>
  <si>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</si>
  <si>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</si>
  <si>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</si>
  <si>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</si>
  <si>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</si>
  <si>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</si>
  <si>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</si>
  <si>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</si>
  <si>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</si>
  <si>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</si>
  <si>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</si>
  <si>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</si>
  <si>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</si>
  <si>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</si>
  <si>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 xml:space="preserve">                        Физическое воспитание</t>
  </si>
  <si>
    <t>Физическая воспитание</t>
  </si>
  <si>
    <t xml:space="preserve">                                  Учебный год: 2025-2026                             Группа: № 5 "Бүлдіршін"               Период:  Промежуточный    Сроки проведения:  Январь </t>
  </si>
  <si>
    <t xml:space="preserve">Ансариев  Карим </t>
  </si>
  <si>
    <t xml:space="preserve">Антонов Леонид </t>
  </si>
  <si>
    <t xml:space="preserve">Акимов Дастан </t>
  </si>
  <si>
    <t xml:space="preserve">Белхороева Русалина </t>
  </si>
  <si>
    <t xml:space="preserve">Бердимуратова Томирис </t>
  </si>
  <si>
    <t xml:space="preserve">Добычина Лилия </t>
  </si>
  <si>
    <t xml:space="preserve">Краус Амир </t>
  </si>
  <si>
    <t xml:space="preserve">Қайрат  Султан </t>
  </si>
  <si>
    <t xml:space="preserve">Максютов Радмир </t>
  </si>
  <si>
    <t xml:space="preserve">Нижник Александр </t>
  </si>
  <si>
    <t xml:space="preserve">Накастоев Мухаммад </t>
  </si>
  <si>
    <t xml:space="preserve">Савицкая Алиса </t>
  </si>
  <si>
    <t>Тесля Агата</t>
  </si>
  <si>
    <t>Урозалинов Даир</t>
  </si>
  <si>
    <t xml:space="preserve">Хамзин Самир </t>
  </si>
  <si>
    <t xml:space="preserve">Шлотгауэр Евангелина </t>
  </si>
  <si>
    <t xml:space="preserve">Шевкунова  Алиса </t>
  </si>
  <si>
    <t>Шевкунова Анфиса</t>
  </si>
  <si>
    <t xml:space="preserve">Якуш Юсуп </t>
  </si>
  <si>
    <t>Сакенова Алема</t>
  </si>
  <si>
    <t xml:space="preserve">Савинов Арсений </t>
  </si>
  <si>
    <t>Иванов Клим</t>
  </si>
  <si>
    <t>Шалқар Аяла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</si>
</sst>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1" fontId="13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24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DA6" sqref="DA6:DF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299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66" t="s">
        <v>300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494</v>
      </c>
      <c r="DN2" s="9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3" t="s">
        <v>0</v>
      </c>
      <c r="B4" s="63" t="s">
        <v>72</v>
      </c>
      <c r="C4" s="86" t="s">
        <v>192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1" t="s">
        <v>193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103" t="s">
        <v>377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81" t="s">
        <v>196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3"/>
      <c r="DA4" s="77" t="s">
        <v>198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78"/>
    </row>
    <row r="5" spans="1:119" ht="15.6" customHeight="1" x14ac:dyDescent="0.25">
      <c r="A5" s="63"/>
      <c r="B5" s="63"/>
      <c r="C5" s="68" t="s">
        <v>498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5"/>
      <c r="X5" s="92" t="s">
        <v>194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4"/>
      <c r="AS5" s="89" t="s">
        <v>195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1"/>
      <c r="BH5" s="104" t="s">
        <v>31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79" t="s">
        <v>197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4" t="s">
        <v>42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100" t="s">
        <v>199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</row>
    <row r="6" spans="1:119" ht="10.15" hidden="1" customHeight="1" x14ac:dyDescent="0.25">
      <c r="A6" s="63"/>
      <c r="B6" s="63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5"/>
      <c r="BI6" s="15"/>
      <c r="BJ6" s="15"/>
      <c r="BK6" s="15"/>
      <c r="BL6" s="15"/>
      <c r="BM6" s="15"/>
      <c r="BN6" s="15"/>
      <c r="BO6" s="15"/>
      <c r="BP6" s="15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63"/>
      <c r="B7" s="63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3"/>
      <c r="B8" s="6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3"/>
      <c r="B9" s="6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3"/>
      <c r="B10" s="63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63"/>
      <c r="B11" s="63"/>
      <c r="C11" s="65" t="s">
        <v>12</v>
      </c>
      <c r="D11" s="55" t="s">
        <v>2</v>
      </c>
      <c r="E11" s="55" t="s">
        <v>3</v>
      </c>
      <c r="F11" s="55" t="s">
        <v>16</v>
      </c>
      <c r="G11" s="55" t="s">
        <v>4</v>
      </c>
      <c r="H11" s="55" t="s">
        <v>5</v>
      </c>
      <c r="I11" s="55" t="s">
        <v>13</v>
      </c>
      <c r="J11" s="55" t="s">
        <v>6</v>
      </c>
      <c r="K11" s="55" t="s">
        <v>7</v>
      </c>
      <c r="L11" s="55" t="s">
        <v>17</v>
      </c>
      <c r="M11" s="55" t="s">
        <v>6</v>
      </c>
      <c r="N11" s="55" t="s">
        <v>7</v>
      </c>
      <c r="O11" s="55" t="s">
        <v>14</v>
      </c>
      <c r="P11" s="55" t="s">
        <v>8</v>
      </c>
      <c r="Q11" s="55" t="s">
        <v>1</v>
      </c>
      <c r="R11" s="55" t="s">
        <v>15</v>
      </c>
      <c r="S11" s="55" t="s">
        <v>3</v>
      </c>
      <c r="T11" s="55" t="s">
        <v>9</v>
      </c>
      <c r="U11" s="55" t="s">
        <v>18</v>
      </c>
      <c r="V11" s="55" t="s">
        <v>3</v>
      </c>
      <c r="W11" s="55" t="s">
        <v>9</v>
      </c>
      <c r="X11" s="55" t="s">
        <v>19</v>
      </c>
      <c r="Y11" s="55"/>
      <c r="Z11" s="55"/>
      <c r="AA11" s="68" t="s">
        <v>20</v>
      </c>
      <c r="AB11" s="69"/>
      <c r="AC11" s="65"/>
      <c r="AD11" s="68" t="s">
        <v>21</v>
      </c>
      <c r="AE11" s="69"/>
      <c r="AF11" s="65"/>
      <c r="AG11" s="55" t="s">
        <v>22</v>
      </c>
      <c r="AH11" s="55"/>
      <c r="AI11" s="55"/>
      <c r="AJ11" s="55" t="s">
        <v>23</v>
      </c>
      <c r="AK11" s="55"/>
      <c r="AL11" s="55"/>
      <c r="AM11" s="55" t="s">
        <v>24</v>
      </c>
      <c r="AN11" s="55"/>
      <c r="AO11" s="55"/>
      <c r="AP11" s="67" t="s">
        <v>25</v>
      </c>
      <c r="AQ11" s="67"/>
      <c r="AR11" s="67"/>
      <c r="AS11" s="55" t="s">
        <v>26</v>
      </c>
      <c r="AT11" s="55"/>
      <c r="AU11" s="55"/>
      <c r="AV11" s="55" t="s">
        <v>27</v>
      </c>
      <c r="AW11" s="55"/>
      <c r="AX11" s="55"/>
      <c r="AY11" s="67" t="s">
        <v>28</v>
      </c>
      <c r="AZ11" s="67"/>
      <c r="BA11" s="67"/>
      <c r="BB11" s="55" t="s">
        <v>29</v>
      </c>
      <c r="BC11" s="55"/>
      <c r="BD11" s="55"/>
      <c r="BE11" s="55" t="s">
        <v>30</v>
      </c>
      <c r="BF11" s="55"/>
      <c r="BG11" s="55"/>
      <c r="BH11" s="95" t="s">
        <v>74</v>
      </c>
      <c r="BI11" s="96"/>
      <c r="BJ11" s="97"/>
      <c r="BK11" s="95" t="s">
        <v>75</v>
      </c>
      <c r="BL11" s="96"/>
      <c r="BM11" s="97"/>
      <c r="BN11" s="95" t="s">
        <v>76</v>
      </c>
      <c r="BO11" s="96"/>
      <c r="BP11" s="97"/>
      <c r="BQ11" s="67" t="s">
        <v>77</v>
      </c>
      <c r="BR11" s="67"/>
      <c r="BS11" s="67"/>
      <c r="BT11" s="67" t="s">
        <v>78</v>
      </c>
      <c r="BU11" s="67"/>
      <c r="BV11" s="67"/>
      <c r="BW11" s="67" t="s">
        <v>32</v>
      </c>
      <c r="BX11" s="67"/>
      <c r="BY11" s="67"/>
      <c r="BZ11" s="67" t="s">
        <v>33</v>
      </c>
      <c r="CA11" s="67"/>
      <c r="CB11" s="67"/>
      <c r="CC11" s="67" t="s">
        <v>34</v>
      </c>
      <c r="CD11" s="67"/>
      <c r="CE11" s="67"/>
      <c r="CF11" s="67" t="s">
        <v>35</v>
      </c>
      <c r="CG11" s="67"/>
      <c r="CH11" s="67"/>
      <c r="CI11" s="67" t="s">
        <v>36</v>
      </c>
      <c r="CJ11" s="67"/>
      <c r="CK11" s="67"/>
      <c r="CL11" s="67" t="s">
        <v>37</v>
      </c>
      <c r="CM11" s="67"/>
      <c r="CN11" s="67"/>
      <c r="CO11" s="67" t="s">
        <v>38</v>
      </c>
      <c r="CP11" s="67"/>
      <c r="CQ11" s="67"/>
      <c r="CR11" s="67" t="s">
        <v>39</v>
      </c>
      <c r="CS11" s="67"/>
      <c r="CT11" s="67"/>
      <c r="CU11" s="67" t="s">
        <v>40</v>
      </c>
      <c r="CV11" s="67"/>
      <c r="CW11" s="67"/>
      <c r="CX11" s="67" t="s">
        <v>41</v>
      </c>
      <c r="CY11" s="67"/>
      <c r="CZ11" s="67"/>
      <c r="DA11" s="67" t="s">
        <v>79</v>
      </c>
      <c r="DB11" s="67"/>
      <c r="DC11" s="67"/>
      <c r="DD11" s="67" t="s">
        <v>80</v>
      </c>
      <c r="DE11" s="67"/>
      <c r="DF11" s="67"/>
      <c r="DG11" s="67" t="s">
        <v>81</v>
      </c>
      <c r="DH11" s="67"/>
      <c r="DI11" s="67"/>
      <c r="DJ11" s="67" t="s">
        <v>82</v>
      </c>
      <c r="DK11" s="67"/>
      <c r="DL11" s="67"/>
      <c r="DM11" s="67" t="s">
        <v>83</v>
      </c>
      <c r="DN11" s="67"/>
      <c r="DO11" s="67"/>
    </row>
    <row r="12" spans="1:119" ht="56.25" customHeight="1" x14ac:dyDescent="0.25">
      <c r="A12" s="63"/>
      <c r="B12" s="64"/>
      <c r="C12" s="62" t="s">
        <v>301</v>
      </c>
      <c r="D12" s="62"/>
      <c r="E12" s="62"/>
      <c r="F12" s="62" t="s">
        <v>490</v>
      </c>
      <c r="G12" s="62"/>
      <c r="H12" s="62"/>
      <c r="I12" s="62" t="s">
        <v>89</v>
      </c>
      <c r="J12" s="62"/>
      <c r="K12" s="62"/>
      <c r="L12" s="60" t="s">
        <v>304</v>
      </c>
      <c r="M12" s="60"/>
      <c r="N12" s="60"/>
      <c r="O12" s="60" t="s">
        <v>305</v>
      </c>
      <c r="P12" s="60"/>
      <c r="Q12" s="60"/>
      <c r="R12" s="60" t="s">
        <v>308</v>
      </c>
      <c r="S12" s="60"/>
      <c r="T12" s="60"/>
      <c r="U12" s="60" t="s">
        <v>310</v>
      </c>
      <c r="V12" s="60"/>
      <c r="W12" s="60"/>
      <c r="X12" s="60" t="s">
        <v>311</v>
      </c>
      <c r="Y12" s="60"/>
      <c r="Z12" s="60"/>
      <c r="AA12" s="61" t="s">
        <v>313</v>
      </c>
      <c r="AB12" s="61"/>
      <c r="AC12" s="61"/>
      <c r="AD12" s="60" t="s">
        <v>314</v>
      </c>
      <c r="AE12" s="60"/>
      <c r="AF12" s="60"/>
      <c r="AG12" s="61" t="s">
        <v>318</v>
      </c>
      <c r="AH12" s="61"/>
      <c r="AI12" s="61"/>
      <c r="AJ12" s="60" t="s">
        <v>320</v>
      </c>
      <c r="AK12" s="60"/>
      <c r="AL12" s="60"/>
      <c r="AM12" s="60" t="s">
        <v>324</v>
      </c>
      <c r="AN12" s="60"/>
      <c r="AO12" s="60"/>
      <c r="AP12" s="60" t="s">
        <v>327</v>
      </c>
      <c r="AQ12" s="60"/>
      <c r="AR12" s="60"/>
      <c r="AS12" s="60" t="s">
        <v>330</v>
      </c>
      <c r="AT12" s="60"/>
      <c r="AU12" s="60"/>
      <c r="AV12" s="60" t="s">
        <v>331</v>
      </c>
      <c r="AW12" s="60"/>
      <c r="AX12" s="60"/>
      <c r="AY12" s="60" t="s">
        <v>333</v>
      </c>
      <c r="AZ12" s="60"/>
      <c r="BA12" s="60"/>
      <c r="BB12" s="60" t="s">
        <v>114</v>
      </c>
      <c r="BC12" s="60"/>
      <c r="BD12" s="60"/>
      <c r="BE12" s="60" t="s">
        <v>336</v>
      </c>
      <c r="BF12" s="60"/>
      <c r="BG12" s="60"/>
      <c r="BH12" s="60" t="s">
        <v>116</v>
      </c>
      <c r="BI12" s="60"/>
      <c r="BJ12" s="60"/>
      <c r="BK12" s="61" t="s">
        <v>338</v>
      </c>
      <c r="BL12" s="61"/>
      <c r="BM12" s="61"/>
      <c r="BN12" s="60" t="s">
        <v>341</v>
      </c>
      <c r="BO12" s="60"/>
      <c r="BP12" s="60"/>
      <c r="BQ12" s="62" t="s">
        <v>120</v>
      </c>
      <c r="BR12" s="62"/>
      <c r="BS12" s="62"/>
      <c r="BT12" s="60" t="s">
        <v>125</v>
      </c>
      <c r="BU12" s="60"/>
      <c r="BV12" s="60"/>
      <c r="BW12" s="60" t="s">
        <v>344</v>
      </c>
      <c r="BX12" s="60"/>
      <c r="BY12" s="60"/>
      <c r="BZ12" s="60" t="s">
        <v>346</v>
      </c>
      <c r="CA12" s="60"/>
      <c r="CB12" s="60"/>
      <c r="CC12" s="60" t="s">
        <v>347</v>
      </c>
      <c r="CD12" s="60"/>
      <c r="CE12" s="60"/>
      <c r="CF12" s="60" t="s">
        <v>351</v>
      </c>
      <c r="CG12" s="60"/>
      <c r="CH12" s="60"/>
      <c r="CI12" s="60" t="s">
        <v>355</v>
      </c>
      <c r="CJ12" s="60"/>
      <c r="CK12" s="60"/>
      <c r="CL12" s="60" t="s">
        <v>358</v>
      </c>
      <c r="CM12" s="60"/>
      <c r="CN12" s="60"/>
      <c r="CO12" s="60" t="s">
        <v>359</v>
      </c>
      <c r="CP12" s="60"/>
      <c r="CQ12" s="60"/>
      <c r="CR12" s="60" t="s">
        <v>360</v>
      </c>
      <c r="CS12" s="60"/>
      <c r="CT12" s="60"/>
      <c r="CU12" s="60" t="s">
        <v>361</v>
      </c>
      <c r="CV12" s="60"/>
      <c r="CW12" s="60"/>
      <c r="CX12" s="60" t="s">
        <v>362</v>
      </c>
      <c r="CY12" s="60"/>
      <c r="CZ12" s="60"/>
      <c r="DA12" s="60" t="s">
        <v>364</v>
      </c>
      <c r="DB12" s="60"/>
      <c r="DC12" s="60"/>
      <c r="DD12" s="60" t="s">
        <v>138</v>
      </c>
      <c r="DE12" s="60"/>
      <c r="DF12" s="60"/>
      <c r="DG12" s="60" t="s">
        <v>368</v>
      </c>
      <c r="DH12" s="60"/>
      <c r="DI12" s="60"/>
      <c r="DJ12" s="60" t="s">
        <v>141</v>
      </c>
      <c r="DK12" s="60"/>
      <c r="DL12" s="60"/>
      <c r="DM12" s="60" t="s">
        <v>142</v>
      </c>
      <c r="DN12" s="60"/>
      <c r="DO12" s="60"/>
    </row>
    <row r="13" spans="1:119" ht="154.5" customHeight="1" x14ac:dyDescent="0.25">
      <c r="A13" s="63"/>
      <c r="B13" s="64"/>
      <c r="C13" s="22" t="s">
        <v>84</v>
      </c>
      <c r="D13" s="22" t="s">
        <v>85</v>
      </c>
      <c r="E13" s="22" t="s">
        <v>86</v>
      </c>
      <c r="F13" s="22" t="s">
        <v>87</v>
      </c>
      <c r="G13" s="22" t="s">
        <v>302</v>
      </c>
      <c r="H13" s="22" t="s">
        <v>88</v>
      </c>
      <c r="I13" s="22" t="s">
        <v>303</v>
      </c>
      <c r="J13" s="22" t="s">
        <v>281</v>
      </c>
      <c r="K13" s="22" t="s">
        <v>91</v>
      </c>
      <c r="L13" s="37" t="s">
        <v>90</v>
      </c>
      <c r="M13" s="37" t="s">
        <v>92</v>
      </c>
      <c r="N13" s="37" t="s">
        <v>91</v>
      </c>
      <c r="O13" s="37" t="s">
        <v>306</v>
      </c>
      <c r="P13" s="37" t="s">
        <v>307</v>
      </c>
      <c r="Q13" s="37" t="s">
        <v>94</v>
      </c>
      <c r="R13" s="37" t="s">
        <v>309</v>
      </c>
      <c r="S13" s="37" t="s">
        <v>96</v>
      </c>
      <c r="T13" s="37" t="s">
        <v>94</v>
      </c>
      <c r="U13" s="37" t="s">
        <v>309</v>
      </c>
      <c r="V13" s="37" t="s">
        <v>283</v>
      </c>
      <c r="W13" s="37" t="s">
        <v>97</v>
      </c>
      <c r="X13" s="37" t="s">
        <v>98</v>
      </c>
      <c r="Y13" s="37" t="s">
        <v>99</v>
      </c>
      <c r="Z13" s="48" t="s">
        <v>312</v>
      </c>
      <c r="AA13" s="22" t="s">
        <v>102</v>
      </c>
      <c r="AB13" s="22" t="s">
        <v>103</v>
      </c>
      <c r="AC13" s="22" t="s">
        <v>106</v>
      </c>
      <c r="AD13" s="49" t="s">
        <v>317</v>
      </c>
      <c r="AE13" s="22" t="s">
        <v>315</v>
      </c>
      <c r="AF13" s="50" t="s">
        <v>316</v>
      </c>
      <c r="AG13" s="22" t="s">
        <v>238</v>
      </c>
      <c r="AH13" s="22" t="s">
        <v>319</v>
      </c>
      <c r="AI13" s="22" t="s">
        <v>101</v>
      </c>
      <c r="AJ13" s="49" t="s">
        <v>321</v>
      </c>
      <c r="AK13" s="37" t="s">
        <v>322</v>
      </c>
      <c r="AL13" s="37" t="s">
        <v>323</v>
      </c>
      <c r="AM13" s="37" t="s">
        <v>100</v>
      </c>
      <c r="AN13" s="37" t="s">
        <v>325</v>
      </c>
      <c r="AO13" s="37" t="s">
        <v>326</v>
      </c>
      <c r="AP13" s="37" t="s">
        <v>136</v>
      </c>
      <c r="AQ13" s="37" t="s">
        <v>328</v>
      </c>
      <c r="AR13" s="37" t="s">
        <v>329</v>
      </c>
      <c r="AS13" s="37" t="s">
        <v>107</v>
      </c>
      <c r="AT13" s="37" t="s">
        <v>108</v>
      </c>
      <c r="AU13" s="37" t="s">
        <v>145</v>
      </c>
      <c r="AV13" s="37" t="s">
        <v>109</v>
      </c>
      <c r="AW13" s="37" t="s">
        <v>110</v>
      </c>
      <c r="AX13" s="37" t="s">
        <v>332</v>
      </c>
      <c r="AY13" s="37" t="s">
        <v>111</v>
      </c>
      <c r="AZ13" s="37" t="s">
        <v>112</v>
      </c>
      <c r="BA13" s="37" t="s">
        <v>113</v>
      </c>
      <c r="BB13" s="37" t="s">
        <v>115</v>
      </c>
      <c r="BC13" s="37" t="s">
        <v>334</v>
      </c>
      <c r="BD13" s="37" t="s">
        <v>335</v>
      </c>
      <c r="BE13" s="37" t="s">
        <v>136</v>
      </c>
      <c r="BF13" s="37" t="s">
        <v>105</v>
      </c>
      <c r="BG13" s="37" t="s">
        <v>106</v>
      </c>
      <c r="BH13" s="37" t="s">
        <v>117</v>
      </c>
      <c r="BI13" s="37" t="s">
        <v>337</v>
      </c>
      <c r="BJ13" s="48" t="s">
        <v>118</v>
      </c>
      <c r="BK13" s="22" t="s">
        <v>339</v>
      </c>
      <c r="BL13" s="22" t="s">
        <v>340</v>
      </c>
      <c r="BM13" s="22" t="s">
        <v>282</v>
      </c>
      <c r="BN13" s="49" t="s">
        <v>342</v>
      </c>
      <c r="BO13" s="37" t="s">
        <v>343</v>
      </c>
      <c r="BP13" s="37" t="s">
        <v>124</v>
      </c>
      <c r="BQ13" s="37" t="s">
        <v>121</v>
      </c>
      <c r="BR13" s="37" t="s">
        <v>122</v>
      </c>
      <c r="BS13" s="37" t="s">
        <v>123</v>
      </c>
      <c r="BT13" s="37" t="s">
        <v>126</v>
      </c>
      <c r="BU13" s="37" t="s">
        <v>127</v>
      </c>
      <c r="BV13" s="37" t="s">
        <v>128</v>
      </c>
      <c r="BW13" s="37" t="s">
        <v>279</v>
      </c>
      <c r="BX13" s="37" t="s">
        <v>345</v>
      </c>
      <c r="BY13" s="37" t="s">
        <v>280</v>
      </c>
      <c r="BZ13" s="37" t="s">
        <v>129</v>
      </c>
      <c r="CA13" s="37" t="s">
        <v>130</v>
      </c>
      <c r="CB13" s="37" t="s">
        <v>131</v>
      </c>
      <c r="CC13" s="37" t="s">
        <v>348</v>
      </c>
      <c r="CD13" s="37" t="s">
        <v>349</v>
      </c>
      <c r="CE13" s="37" t="s">
        <v>350</v>
      </c>
      <c r="CF13" s="37" t="s">
        <v>352</v>
      </c>
      <c r="CG13" s="37" t="s">
        <v>353</v>
      </c>
      <c r="CH13" s="37" t="s">
        <v>354</v>
      </c>
      <c r="CI13" s="37" t="s">
        <v>93</v>
      </c>
      <c r="CJ13" s="37" t="s">
        <v>139</v>
      </c>
      <c r="CK13" s="37" t="s">
        <v>94</v>
      </c>
      <c r="CL13" s="37" t="s">
        <v>356</v>
      </c>
      <c r="CM13" s="37" t="s">
        <v>357</v>
      </c>
      <c r="CN13" s="37" t="s">
        <v>91</v>
      </c>
      <c r="CO13" s="37" t="s">
        <v>111</v>
      </c>
      <c r="CP13" s="37" t="s">
        <v>132</v>
      </c>
      <c r="CQ13" s="37" t="s">
        <v>113</v>
      </c>
      <c r="CR13" s="37" t="s">
        <v>133</v>
      </c>
      <c r="CS13" s="37" t="s">
        <v>134</v>
      </c>
      <c r="CT13" s="37" t="s">
        <v>135</v>
      </c>
      <c r="CU13" s="37" t="s">
        <v>136</v>
      </c>
      <c r="CV13" s="37" t="s">
        <v>234</v>
      </c>
      <c r="CW13" s="37" t="s">
        <v>106</v>
      </c>
      <c r="CX13" s="37" t="s">
        <v>137</v>
      </c>
      <c r="CY13" s="37" t="s">
        <v>363</v>
      </c>
      <c r="CZ13" s="37" t="s">
        <v>94</v>
      </c>
      <c r="DA13" s="37" t="s">
        <v>365</v>
      </c>
      <c r="DB13" s="37" t="s">
        <v>366</v>
      </c>
      <c r="DC13" s="37" t="s">
        <v>367</v>
      </c>
      <c r="DD13" s="37" t="s">
        <v>93</v>
      </c>
      <c r="DE13" s="37" t="s">
        <v>139</v>
      </c>
      <c r="DF13" s="37" t="s">
        <v>94</v>
      </c>
      <c r="DG13" s="37" t="s">
        <v>369</v>
      </c>
      <c r="DH13" s="37" t="s">
        <v>370</v>
      </c>
      <c r="DI13" s="37" t="s">
        <v>371</v>
      </c>
      <c r="DJ13" s="37" t="s">
        <v>372</v>
      </c>
      <c r="DK13" s="37" t="s">
        <v>373</v>
      </c>
      <c r="DL13" s="37" t="s">
        <v>374</v>
      </c>
      <c r="DM13" s="37" t="s">
        <v>143</v>
      </c>
      <c r="DN13" s="37" t="s">
        <v>375</v>
      </c>
      <c r="DO13" s="37" t="s">
        <v>376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5"/>
      <c r="AD14" s="15"/>
      <c r="AE14" s="15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56" t="s">
        <v>73</v>
      </c>
      <c r="B39" s="5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58" t="s">
        <v>298</v>
      </c>
      <c r="B40" s="59"/>
      <c r="C40" s="21">
        <f>C39/25%</f>
        <v>0</v>
      </c>
      <c r="D40" s="21">
        <f>D39/25%</f>
        <v>0</v>
      </c>
      <c r="E40" s="21">
        <f t="shared" ref="E40:BP40" si="2">E39/25%</f>
        <v>0</v>
      </c>
      <c r="F40" s="21">
        <f t="shared" si="2"/>
        <v>0</v>
      </c>
      <c r="G40" s="21">
        <f t="shared" si="2"/>
        <v>0</v>
      </c>
      <c r="H40" s="21">
        <f t="shared" si="2"/>
        <v>0</v>
      </c>
      <c r="I40" s="21">
        <f t="shared" si="2"/>
        <v>0</v>
      </c>
      <c r="J40" s="21">
        <f t="shared" si="2"/>
        <v>0</v>
      </c>
      <c r="K40" s="21">
        <f t="shared" si="2"/>
        <v>0</v>
      </c>
      <c r="L40" s="21">
        <f t="shared" si="2"/>
        <v>0</v>
      </c>
      <c r="M40" s="21">
        <f t="shared" si="2"/>
        <v>0</v>
      </c>
      <c r="N40" s="21">
        <f t="shared" si="2"/>
        <v>0</v>
      </c>
      <c r="O40" s="21">
        <f t="shared" si="2"/>
        <v>0</v>
      </c>
      <c r="P40" s="21">
        <f t="shared" si="2"/>
        <v>0</v>
      </c>
      <c r="Q40" s="21">
        <f t="shared" si="2"/>
        <v>0</v>
      </c>
      <c r="R40" s="21">
        <f t="shared" si="2"/>
        <v>0</v>
      </c>
      <c r="S40" s="21">
        <f t="shared" si="2"/>
        <v>0</v>
      </c>
      <c r="T40" s="21">
        <f t="shared" si="2"/>
        <v>0</v>
      </c>
      <c r="U40" s="21">
        <f t="shared" si="2"/>
        <v>0</v>
      </c>
      <c r="V40" s="21">
        <f t="shared" si="2"/>
        <v>0</v>
      </c>
      <c r="W40" s="21">
        <f t="shared" si="2"/>
        <v>0</v>
      </c>
      <c r="X40" s="21">
        <f t="shared" si="2"/>
        <v>0</v>
      </c>
      <c r="Y40" s="21">
        <f t="shared" si="2"/>
        <v>0</v>
      </c>
      <c r="Z40" s="21">
        <f t="shared" si="2"/>
        <v>0</v>
      </c>
      <c r="AA40" s="21">
        <f t="shared" si="2"/>
        <v>0</v>
      </c>
      <c r="AB40" s="21">
        <f t="shared" si="2"/>
        <v>0</v>
      </c>
      <c r="AC40" s="21">
        <f t="shared" si="2"/>
        <v>0</v>
      </c>
      <c r="AD40" s="21">
        <f t="shared" si="2"/>
        <v>0</v>
      </c>
      <c r="AE40" s="21">
        <f t="shared" si="2"/>
        <v>0</v>
      </c>
      <c r="AF40" s="21">
        <f t="shared" si="2"/>
        <v>0</v>
      </c>
      <c r="AG40" s="21">
        <f t="shared" si="2"/>
        <v>0</v>
      </c>
      <c r="AH40" s="21">
        <f t="shared" si="2"/>
        <v>0</v>
      </c>
      <c r="AI40" s="21">
        <f t="shared" si="2"/>
        <v>0</v>
      </c>
      <c r="AJ40" s="21">
        <f t="shared" si="2"/>
        <v>0</v>
      </c>
      <c r="AK40" s="21">
        <f t="shared" si="2"/>
        <v>0</v>
      </c>
      <c r="AL40" s="21">
        <f t="shared" si="2"/>
        <v>0</v>
      </c>
      <c r="AM40" s="21">
        <f t="shared" si="2"/>
        <v>0</v>
      </c>
      <c r="AN40" s="21">
        <f t="shared" si="2"/>
        <v>0</v>
      </c>
      <c r="AO40" s="21">
        <f t="shared" si="2"/>
        <v>0</v>
      </c>
      <c r="AP40" s="21">
        <f t="shared" si="2"/>
        <v>0</v>
      </c>
      <c r="AQ40" s="21">
        <f t="shared" si="2"/>
        <v>0</v>
      </c>
      <c r="AR40" s="21">
        <f t="shared" si="2"/>
        <v>0</v>
      </c>
      <c r="AS40" s="21">
        <f t="shared" si="2"/>
        <v>0</v>
      </c>
      <c r="AT40" s="21">
        <f t="shared" si="2"/>
        <v>0</v>
      </c>
      <c r="AU40" s="21">
        <f t="shared" si="2"/>
        <v>0</v>
      </c>
      <c r="AV40" s="21">
        <f t="shared" si="2"/>
        <v>0</v>
      </c>
      <c r="AW40" s="21">
        <f t="shared" si="2"/>
        <v>0</v>
      </c>
      <c r="AX40" s="21">
        <f t="shared" si="2"/>
        <v>0</v>
      </c>
      <c r="AY40" s="21">
        <f t="shared" si="2"/>
        <v>0</v>
      </c>
      <c r="AZ40" s="21">
        <f t="shared" si="2"/>
        <v>0</v>
      </c>
      <c r="BA40" s="21">
        <f t="shared" si="2"/>
        <v>0</v>
      </c>
      <c r="BB40" s="21">
        <f t="shared" si="2"/>
        <v>0</v>
      </c>
      <c r="BC40" s="21">
        <f t="shared" si="2"/>
        <v>0</v>
      </c>
      <c r="BD40" s="21">
        <f t="shared" si="2"/>
        <v>0</v>
      </c>
      <c r="BE40" s="21">
        <f t="shared" si="2"/>
        <v>0</v>
      </c>
      <c r="BF40" s="21">
        <f t="shared" si="2"/>
        <v>0</v>
      </c>
      <c r="BG40" s="21">
        <f t="shared" si="2"/>
        <v>0</v>
      </c>
      <c r="BH40" s="23">
        <f t="shared" si="2"/>
        <v>0</v>
      </c>
      <c r="BI40" s="23">
        <f t="shared" si="2"/>
        <v>0</v>
      </c>
      <c r="BJ40" s="23">
        <f t="shared" si="2"/>
        <v>0</v>
      </c>
      <c r="BK40" s="23">
        <f t="shared" si="2"/>
        <v>0</v>
      </c>
      <c r="BL40" s="23">
        <f t="shared" si="2"/>
        <v>0</v>
      </c>
      <c r="BM40" s="23">
        <f t="shared" si="2"/>
        <v>0</v>
      </c>
      <c r="BN40" s="23">
        <f t="shared" si="2"/>
        <v>0</v>
      </c>
      <c r="BO40" s="23">
        <f t="shared" si="2"/>
        <v>0</v>
      </c>
      <c r="BP40" s="23">
        <f t="shared" si="2"/>
        <v>0</v>
      </c>
      <c r="BQ40" s="23">
        <f t="shared" ref="BQ40:DO40" si="3">BQ39/25%</f>
        <v>0</v>
      </c>
      <c r="BR40" s="23">
        <f t="shared" si="3"/>
        <v>0</v>
      </c>
      <c r="BS40" s="23">
        <f t="shared" si="3"/>
        <v>0</v>
      </c>
      <c r="BT40" s="23">
        <f t="shared" si="3"/>
        <v>0</v>
      </c>
      <c r="BU40" s="23">
        <f t="shared" si="3"/>
        <v>0</v>
      </c>
      <c r="BV40" s="23">
        <f t="shared" si="3"/>
        <v>0</v>
      </c>
      <c r="BW40" s="21">
        <f t="shared" si="3"/>
        <v>0</v>
      </c>
      <c r="BX40" s="21">
        <f t="shared" si="3"/>
        <v>0</v>
      </c>
      <c r="BY40" s="21">
        <f t="shared" si="3"/>
        <v>0</v>
      </c>
      <c r="BZ40" s="21">
        <f t="shared" si="3"/>
        <v>0</v>
      </c>
      <c r="CA40" s="21">
        <f t="shared" si="3"/>
        <v>0</v>
      </c>
      <c r="CB40" s="21">
        <f t="shared" si="3"/>
        <v>0</v>
      </c>
      <c r="CC40" s="21">
        <f t="shared" si="3"/>
        <v>0</v>
      </c>
      <c r="CD40" s="21">
        <f t="shared" si="3"/>
        <v>0</v>
      </c>
      <c r="CE40" s="21">
        <f t="shared" si="3"/>
        <v>0</v>
      </c>
      <c r="CF40" s="21">
        <f t="shared" si="3"/>
        <v>0</v>
      </c>
      <c r="CG40" s="21">
        <f t="shared" si="3"/>
        <v>0</v>
      </c>
      <c r="CH40" s="21">
        <f t="shared" si="3"/>
        <v>0</v>
      </c>
      <c r="CI40" s="21">
        <f t="shared" si="3"/>
        <v>0</v>
      </c>
      <c r="CJ40" s="21">
        <f t="shared" si="3"/>
        <v>0</v>
      </c>
      <c r="CK40" s="21">
        <f t="shared" si="3"/>
        <v>0</v>
      </c>
      <c r="CL40" s="21">
        <f t="shared" si="3"/>
        <v>0</v>
      </c>
      <c r="CM40" s="21">
        <f t="shared" si="3"/>
        <v>0</v>
      </c>
      <c r="CN40" s="21">
        <f t="shared" si="3"/>
        <v>0</v>
      </c>
      <c r="CO40" s="21">
        <f t="shared" si="3"/>
        <v>0</v>
      </c>
      <c r="CP40" s="21">
        <f t="shared" si="3"/>
        <v>0</v>
      </c>
      <c r="CQ40" s="21">
        <f t="shared" si="3"/>
        <v>0</v>
      </c>
      <c r="CR40" s="21">
        <f t="shared" si="3"/>
        <v>0</v>
      </c>
      <c r="CS40" s="21">
        <f t="shared" si="3"/>
        <v>0</v>
      </c>
      <c r="CT40" s="21">
        <f t="shared" si="3"/>
        <v>0</v>
      </c>
      <c r="CU40" s="21">
        <f t="shared" si="3"/>
        <v>0</v>
      </c>
      <c r="CV40" s="21">
        <f t="shared" si="3"/>
        <v>0</v>
      </c>
      <c r="CW40" s="21">
        <f t="shared" si="3"/>
        <v>0</v>
      </c>
      <c r="CX40" s="21">
        <f t="shared" si="3"/>
        <v>0</v>
      </c>
      <c r="CY40" s="21">
        <f t="shared" si="3"/>
        <v>0</v>
      </c>
      <c r="CZ40" s="21">
        <f t="shared" si="3"/>
        <v>0</v>
      </c>
      <c r="DA40" s="23">
        <f t="shared" si="3"/>
        <v>0</v>
      </c>
      <c r="DB40" s="23">
        <f t="shared" si="3"/>
        <v>0</v>
      </c>
      <c r="DC40" s="23">
        <f t="shared" si="3"/>
        <v>0</v>
      </c>
      <c r="DD40" s="23">
        <f t="shared" si="3"/>
        <v>0</v>
      </c>
      <c r="DE40" s="23">
        <f t="shared" si="3"/>
        <v>0</v>
      </c>
      <c r="DF40" s="23">
        <f t="shared" si="3"/>
        <v>0</v>
      </c>
      <c r="DG40" s="23">
        <f t="shared" si="3"/>
        <v>0</v>
      </c>
      <c r="DH40" s="23">
        <f t="shared" si="3"/>
        <v>0</v>
      </c>
      <c r="DI40" s="23">
        <f t="shared" si="3"/>
        <v>0</v>
      </c>
      <c r="DJ40" s="23">
        <f t="shared" si="3"/>
        <v>0</v>
      </c>
      <c r="DK40" s="23">
        <f t="shared" si="3"/>
        <v>0</v>
      </c>
      <c r="DL40" s="23">
        <f t="shared" si="3"/>
        <v>0</v>
      </c>
      <c r="DM40" s="23">
        <f t="shared" si="3"/>
        <v>0</v>
      </c>
      <c r="DN40" s="23">
        <f t="shared" si="3"/>
        <v>0</v>
      </c>
      <c r="DO40" s="23">
        <f t="shared" si="3"/>
        <v>0</v>
      </c>
    </row>
    <row r="41" spans="1:119" x14ac:dyDescent="0.25">
      <c r="B41" s="11"/>
      <c r="C41" s="12"/>
    </row>
    <row r="42" spans="1:119" x14ac:dyDescent="0.25">
      <c r="B42" s="70" t="s">
        <v>492</v>
      </c>
      <c r="C42" s="71"/>
      <c r="D42" s="71"/>
      <c r="E42" s="72"/>
      <c r="F42" s="36"/>
      <c r="G42" s="36"/>
    </row>
    <row r="43" spans="1:119" x14ac:dyDescent="0.25">
      <c r="B43" s="15" t="s">
        <v>284</v>
      </c>
      <c r="C43" s="15" t="s">
        <v>287</v>
      </c>
      <c r="D43" s="29">
        <f>E43/100*25</f>
        <v>0</v>
      </c>
      <c r="E43" s="30">
        <f>(C40+F40+I40+L40+O40+R40+U40)/7</f>
        <v>0</v>
      </c>
    </row>
    <row r="44" spans="1:119" x14ac:dyDescent="0.25">
      <c r="B44" s="4" t="s">
        <v>285</v>
      </c>
      <c r="C44" s="4" t="s">
        <v>287</v>
      </c>
      <c r="D44" s="3">
        <f>E44/100*25</f>
        <v>0</v>
      </c>
      <c r="E44" s="24">
        <f>(D40+G40+J40+M40+P40+S40+V40)/7</f>
        <v>0</v>
      </c>
    </row>
    <row r="45" spans="1:119" x14ac:dyDescent="0.25">
      <c r="B45" s="4" t="s">
        <v>286</v>
      </c>
      <c r="C45" s="4" t="s">
        <v>287</v>
      </c>
      <c r="D45" s="3">
        <f>E45/100*25</f>
        <v>0</v>
      </c>
      <c r="E45" s="24">
        <f>(E40+H40+K40+N40+Q40+T40+W40)/7</f>
        <v>0</v>
      </c>
    </row>
    <row r="46" spans="1:119" x14ac:dyDescent="0.25">
      <c r="B46" s="4"/>
      <c r="C46" s="4"/>
      <c r="D46" s="25">
        <f>SUM(D43:D45)</f>
        <v>0</v>
      </c>
      <c r="E46" s="26">
        <f>SUM(E43:E45)</f>
        <v>0</v>
      </c>
    </row>
    <row r="47" spans="1:119" ht="30.75" customHeight="1" x14ac:dyDescent="0.25">
      <c r="B47" s="4"/>
      <c r="C47" s="4"/>
      <c r="D47" s="73" t="s">
        <v>194</v>
      </c>
      <c r="E47" s="73"/>
      <c r="F47" s="74" t="s">
        <v>491</v>
      </c>
      <c r="G47" s="74"/>
    </row>
    <row r="48" spans="1:119" x14ac:dyDescent="0.25">
      <c r="B48" s="4" t="s">
        <v>284</v>
      </c>
      <c r="C48" s="4" t="s">
        <v>288</v>
      </c>
      <c r="D48" s="27">
        <f>E48/100*25</f>
        <v>0</v>
      </c>
      <c r="E48" s="24">
        <f>(X40+AA40+AD40+AG40+AJ40+AM40+AP40)/7</f>
        <v>0</v>
      </c>
      <c r="F48" s="27">
        <f>G48/100*25</f>
        <v>0</v>
      </c>
      <c r="G48" s="24">
        <f>(AS40+AV40+AY40+BB40+BE40)/5</f>
        <v>0</v>
      </c>
    </row>
    <row r="49" spans="2:7" x14ac:dyDescent="0.25">
      <c r="B49" s="4" t="s">
        <v>285</v>
      </c>
      <c r="C49" s="4" t="s">
        <v>288</v>
      </c>
      <c r="D49" s="27">
        <f>E49/100*25</f>
        <v>0</v>
      </c>
      <c r="E49" s="24">
        <f>(Y40+AB40+AE40+AH40+AK40+AN40+AQ40)/7</f>
        <v>0</v>
      </c>
      <c r="F49" s="27">
        <f>G49/100*25</f>
        <v>0</v>
      </c>
      <c r="G49" s="24">
        <f>(AT40+AW40+AZ40+BC40+BF40)/5</f>
        <v>0</v>
      </c>
    </row>
    <row r="50" spans="2:7" x14ac:dyDescent="0.25">
      <c r="B50" s="4" t="s">
        <v>286</v>
      </c>
      <c r="C50" s="4" t="s">
        <v>288</v>
      </c>
      <c r="D50" s="27">
        <f>E50/100*25</f>
        <v>0</v>
      </c>
      <c r="E50" s="24">
        <f>(Z40+AC40+AF40+AI40+AL40+AO40+AR40)/7</f>
        <v>0</v>
      </c>
      <c r="F50" s="27">
        <f>G50/100*25</f>
        <v>0</v>
      </c>
      <c r="G50" s="24">
        <f>(AU40+AX40+BA40+BD40+BG40)/5</f>
        <v>0</v>
      </c>
    </row>
    <row r="51" spans="2:7" x14ac:dyDescent="0.25">
      <c r="B51" s="4"/>
      <c r="C51" s="4"/>
      <c r="D51" s="26">
        <f>SUM(D48:D50)</f>
        <v>0</v>
      </c>
      <c r="E51" s="26">
        <f>SUM(E48:E50)</f>
        <v>0</v>
      </c>
      <c r="F51" s="26">
        <f>SUM(F48:F50)</f>
        <v>0</v>
      </c>
      <c r="G51" s="26">
        <f>SUM(G48:G50)</f>
        <v>0</v>
      </c>
    </row>
    <row r="52" spans="2:7" x14ac:dyDescent="0.25">
      <c r="B52" s="4" t="s">
        <v>284</v>
      </c>
      <c r="C52" s="4" t="s">
        <v>289</v>
      </c>
      <c r="D52" s="3">
        <f>E52/100*25</f>
        <v>0</v>
      </c>
      <c r="E52" s="24">
        <f>(BH40+BK40+BN40+BQ40+BT40)/5</f>
        <v>0</v>
      </c>
    </row>
    <row r="53" spans="2:7" x14ac:dyDescent="0.25">
      <c r="B53" s="4" t="s">
        <v>285</v>
      </c>
      <c r="C53" s="4" t="s">
        <v>289</v>
      </c>
      <c r="D53" s="3">
        <f>E53/100*25</f>
        <v>0</v>
      </c>
      <c r="E53" s="24">
        <f>(BI40+BL40+BO40+BR40+BU40)/5</f>
        <v>0</v>
      </c>
    </row>
    <row r="54" spans="2:7" x14ac:dyDescent="0.25">
      <c r="B54" s="4" t="s">
        <v>286</v>
      </c>
      <c r="C54" s="4" t="s">
        <v>289</v>
      </c>
      <c r="D54" s="3">
        <f>E54/100*25</f>
        <v>0</v>
      </c>
      <c r="E54" s="24">
        <f>(BJ40+BM40+BP40+BS40+BV40)/5</f>
        <v>0</v>
      </c>
    </row>
    <row r="55" spans="2:7" x14ac:dyDescent="0.25">
      <c r="B55" s="4"/>
      <c r="C55" s="4"/>
      <c r="D55" s="25">
        <f>SUM(D52:D54)</f>
        <v>0</v>
      </c>
      <c r="E55" s="26">
        <f>SUM(E52:E54)</f>
        <v>0</v>
      </c>
    </row>
    <row r="56" spans="2:7" x14ac:dyDescent="0.25">
      <c r="B56" s="4"/>
      <c r="C56" s="4"/>
      <c r="D56" s="75" t="s">
        <v>197</v>
      </c>
      <c r="E56" s="76"/>
      <c r="F56" s="77" t="s">
        <v>42</v>
      </c>
      <c r="G56" s="78"/>
    </row>
    <row r="57" spans="2:7" x14ac:dyDescent="0.25">
      <c r="B57" s="4" t="s">
        <v>284</v>
      </c>
      <c r="C57" s="4" t="s">
        <v>290</v>
      </c>
      <c r="D57" s="3">
        <f>E57/100*25</f>
        <v>0</v>
      </c>
      <c r="E57" s="24">
        <f>(BW40+BZ40+CC40+CF40)/4</f>
        <v>0</v>
      </c>
      <c r="F57" s="3">
        <f>G57/100*25</f>
        <v>0</v>
      </c>
      <c r="G57" s="24">
        <f>(CI40+CL40+CO40+CR40+CU40+CX40)/6</f>
        <v>0</v>
      </c>
    </row>
    <row r="58" spans="2:7" x14ac:dyDescent="0.25">
      <c r="B58" s="4" t="s">
        <v>285</v>
      </c>
      <c r="C58" s="4" t="s">
        <v>290</v>
      </c>
      <c r="D58" s="3">
        <f>E58/100*25</f>
        <v>0</v>
      </c>
      <c r="E58" s="24">
        <f>(BX40+CA40+CD40+CG40)/4</f>
        <v>0</v>
      </c>
      <c r="F58" s="3">
        <f t="shared" ref="F58:F59" si="4">G58/100*25</f>
        <v>0</v>
      </c>
      <c r="G58" s="24">
        <f>(CJ40+CM40+CP40+CS40+CV40+CY40)/6</f>
        <v>0</v>
      </c>
    </row>
    <row r="59" spans="2:7" x14ac:dyDescent="0.25">
      <c r="B59" s="4" t="s">
        <v>286</v>
      </c>
      <c r="C59" s="4" t="s">
        <v>290</v>
      </c>
      <c r="D59" s="3">
        <f>E59/100*25</f>
        <v>0</v>
      </c>
      <c r="E59" s="24">
        <f>(BY40+CB40+CE40+CH40)/4</f>
        <v>0</v>
      </c>
      <c r="F59" s="3">
        <f t="shared" si="4"/>
        <v>0</v>
      </c>
      <c r="G59" s="24">
        <f>(CK40+CN40+CQ40+CT40+CW40+CZ40)/6</f>
        <v>0</v>
      </c>
    </row>
    <row r="60" spans="2:7" x14ac:dyDescent="0.25">
      <c r="B60" s="4"/>
      <c r="C60" s="4"/>
      <c r="D60" s="25">
        <f>SUM(D57:D59)</f>
        <v>0</v>
      </c>
      <c r="E60" s="25">
        <f>SUM(E57:E59)</f>
        <v>0</v>
      </c>
      <c r="F60" s="25">
        <f>SUM(F57:F59)</f>
        <v>0</v>
      </c>
      <c r="G60" s="25">
        <f>SUM(G57:G59)</f>
        <v>0</v>
      </c>
    </row>
    <row r="61" spans="2:7" x14ac:dyDescent="0.25">
      <c r="B61" s="4" t="s">
        <v>284</v>
      </c>
      <c r="C61" s="4" t="s">
        <v>291</v>
      </c>
      <c r="D61" s="3">
        <f>E61/100*25</f>
        <v>0</v>
      </c>
      <c r="E61" s="24">
        <f>(DA40+DD40+DG40+DJ40+DM40)/5</f>
        <v>0</v>
      </c>
    </row>
    <row r="62" spans="2:7" x14ac:dyDescent="0.25">
      <c r="B62" s="4" t="s">
        <v>285</v>
      </c>
      <c r="C62" s="4" t="s">
        <v>291</v>
      </c>
      <c r="D62" s="3">
        <f>E62/100*25</f>
        <v>0</v>
      </c>
      <c r="E62" s="24">
        <f>(DB40+DE40+DH40+DK40+DN40)/5</f>
        <v>0</v>
      </c>
    </row>
    <row r="63" spans="2:7" x14ac:dyDescent="0.25">
      <c r="B63" s="4" t="s">
        <v>286</v>
      </c>
      <c r="C63" s="4" t="s">
        <v>291</v>
      </c>
      <c r="D63" s="3">
        <f>E63/100*25</f>
        <v>0</v>
      </c>
      <c r="E63" s="24">
        <f>(DC40+DF40+DI40+DL40+DO40)/5</f>
        <v>0</v>
      </c>
    </row>
    <row r="64" spans="2:7" x14ac:dyDescent="0.25">
      <c r="B64" s="4"/>
      <c r="C64" s="4"/>
      <c r="D64" s="25">
        <f>SUM(D61:D63)</f>
        <v>0</v>
      </c>
      <c r="E64" s="25">
        <f>SUM(E61:E63)</f>
        <v>0</v>
      </c>
    </row>
  </sheetData>
  <mergeCells count="101"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C12:CE12"/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AA11:AC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AD12:AF12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BZ12:CB12"/>
    <mergeCell ref="BQ12:BS12"/>
    <mergeCell ref="BH12:BJ12"/>
    <mergeCell ref="BK12:BM12"/>
    <mergeCell ref="BN12:BP12"/>
    <mergeCell ref="AS12:AU12"/>
    <mergeCell ref="AV12:AX12"/>
    <mergeCell ref="AY12:BA12"/>
    <mergeCell ref="BB12:BD12"/>
    <mergeCell ref="BE12:BG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L11:N11"/>
    <mergeCell ref="O11:Q11"/>
    <mergeCell ref="R11:T11"/>
    <mergeCell ref="U11:W11"/>
    <mergeCell ref="AA12:AC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abSelected="1" workbookViewId="0">
      <selection activeCell="A2" sqref="A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43</v>
      </c>
      <c r="B1" s="14" t="s">
        <v>228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499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8" t="s">
        <v>494</v>
      </c>
      <c r="FJ2" s="9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3" t="s">
        <v>0</v>
      </c>
      <c r="B4" s="63" t="s">
        <v>72</v>
      </c>
      <c r="C4" s="127" t="s">
        <v>192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81" t="s">
        <v>193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103" t="s">
        <v>377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12" t="s">
        <v>200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07" t="s">
        <v>198</v>
      </c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</row>
    <row r="5" spans="1:167" ht="15.75" customHeight="1" x14ac:dyDescent="0.25">
      <c r="A5" s="63"/>
      <c r="B5" s="63"/>
      <c r="C5" s="108" t="s">
        <v>497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9" t="s">
        <v>194</v>
      </c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1"/>
      <c r="AG5" s="81" t="s">
        <v>195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3"/>
      <c r="AV5" s="81" t="s">
        <v>229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3"/>
      <c r="BK5" s="109" t="s">
        <v>230</v>
      </c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1"/>
      <c r="BZ5" s="109" t="s">
        <v>201</v>
      </c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1"/>
      <c r="CO5" s="105" t="s">
        <v>197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3" t="s">
        <v>202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81" t="s">
        <v>203</v>
      </c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3"/>
      <c r="EH5" s="121" t="s">
        <v>42</v>
      </c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3"/>
      <c r="EW5" s="103" t="s">
        <v>199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75" hidden="1" x14ac:dyDescent="0.25">
      <c r="A6" s="63"/>
      <c r="B6" s="6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3"/>
      <c r="B7" s="6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3"/>
      <c r="B8" s="6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3"/>
      <c r="B9" s="6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3"/>
      <c r="B10" s="6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3"/>
      <c r="B11" s="63"/>
      <c r="C11" s="65" t="s">
        <v>44</v>
      </c>
      <c r="D11" s="55" t="s">
        <v>2</v>
      </c>
      <c r="E11" s="55" t="s">
        <v>3</v>
      </c>
      <c r="F11" s="65" t="s">
        <v>67</v>
      </c>
      <c r="G11" s="55" t="s">
        <v>3</v>
      </c>
      <c r="H11" s="55" t="s">
        <v>9</v>
      </c>
      <c r="I11" s="55" t="s">
        <v>45</v>
      </c>
      <c r="J11" s="55" t="s">
        <v>10</v>
      </c>
      <c r="K11" s="55" t="s">
        <v>11</v>
      </c>
      <c r="L11" s="92" t="s">
        <v>46</v>
      </c>
      <c r="M11" s="93"/>
      <c r="N11" s="93"/>
      <c r="O11" s="106" t="s">
        <v>47</v>
      </c>
      <c r="P11" s="106"/>
      <c r="Q11" s="106"/>
      <c r="R11" s="65" t="s">
        <v>48</v>
      </c>
      <c r="S11" s="55"/>
      <c r="T11" s="55"/>
      <c r="U11" s="68" t="s">
        <v>392</v>
      </c>
      <c r="V11" s="69"/>
      <c r="W11" s="65"/>
      <c r="X11" s="55" t="s">
        <v>394</v>
      </c>
      <c r="Y11" s="55"/>
      <c r="Z11" s="55"/>
      <c r="AA11" s="55" t="s">
        <v>49</v>
      </c>
      <c r="AB11" s="55"/>
      <c r="AC11" s="55"/>
      <c r="AD11" s="55" t="s">
        <v>50</v>
      </c>
      <c r="AE11" s="55"/>
      <c r="AF11" s="55"/>
      <c r="AG11" s="55" t="s">
        <v>51</v>
      </c>
      <c r="AH11" s="55"/>
      <c r="AI11" s="55"/>
      <c r="AJ11" s="55" t="s">
        <v>52</v>
      </c>
      <c r="AK11" s="55"/>
      <c r="AL11" s="55"/>
      <c r="AM11" s="106" t="s">
        <v>53</v>
      </c>
      <c r="AN11" s="106"/>
      <c r="AO11" s="106"/>
      <c r="AP11" s="104" t="s">
        <v>54</v>
      </c>
      <c r="AQ11" s="104"/>
      <c r="AR11" s="104"/>
      <c r="AS11" s="106" t="s">
        <v>55</v>
      </c>
      <c r="AT11" s="106"/>
      <c r="AU11" s="106"/>
      <c r="AV11" s="106" t="s">
        <v>56</v>
      </c>
      <c r="AW11" s="106"/>
      <c r="AX11" s="106"/>
      <c r="AY11" s="106" t="s">
        <v>68</v>
      </c>
      <c r="AZ11" s="106"/>
      <c r="BA11" s="106"/>
      <c r="BB11" s="106" t="s">
        <v>57</v>
      </c>
      <c r="BC11" s="106"/>
      <c r="BD11" s="106"/>
      <c r="BE11" s="106" t="s">
        <v>424</v>
      </c>
      <c r="BF11" s="106"/>
      <c r="BG11" s="106"/>
      <c r="BH11" s="106" t="s">
        <v>58</v>
      </c>
      <c r="BI11" s="106"/>
      <c r="BJ11" s="106"/>
      <c r="BK11" s="90" t="s">
        <v>224</v>
      </c>
      <c r="BL11" s="90"/>
      <c r="BM11" s="91"/>
      <c r="BN11" s="89" t="s">
        <v>225</v>
      </c>
      <c r="BO11" s="90"/>
      <c r="BP11" s="91"/>
      <c r="BQ11" s="104" t="s">
        <v>226</v>
      </c>
      <c r="BR11" s="104"/>
      <c r="BS11" s="104"/>
      <c r="BT11" s="104" t="s">
        <v>227</v>
      </c>
      <c r="BU11" s="104"/>
      <c r="BV11" s="104"/>
      <c r="BW11" s="104" t="s">
        <v>493</v>
      </c>
      <c r="BX11" s="104"/>
      <c r="BY11" s="89"/>
      <c r="BZ11" s="104" t="s">
        <v>59</v>
      </c>
      <c r="CA11" s="104"/>
      <c r="CB11" s="104"/>
      <c r="CC11" s="104" t="s">
        <v>69</v>
      </c>
      <c r="CD11" s="104"/>
      <c r="CE11" s="104"/>
      <c r="CF11" s="104" t="s">
        <v>60</v>
      </c>
      <c r="CG11" s="104"/>
      <c r="CH11" s="104"/>
      <c r="CI11" s="104" t="s">
        <v>61</v>
      </c>
      <c r="CJ11" s="104"/>
      <c r="CK11" s="104"/>
      <c r="CL11" s="104" t="s">
        <v>62</v>
      </c>
      <c r="CM11" s="104"/>
      <c r="CN11" s="104"/>
      <c r="CO11" s="104" t="s">
        <v>63</v>
      </c>
      <c r="CP11" s="104"/>
      <c r="CQ11" s="104"/>
      <c r="CR11" s="104" t="s">
        <v>64</v>
      </c>
      <c r="CS11" s="104"/>
      <c r="CT11" s="104"/>
      <c r="CU11" s="104" t="s">
        <v>65</v>
      </c>
      <c r="CV11" s="104"/>
      <c r="CW11" s="104"/>
      <c r="CX11" s="89" t="s">
        <v>66</v>
      </c>
      <c r="CY11" s="90"/>
      <c r="CZ11" s="91"/>
      <c r="DA11" s="89" t="s">
        <v>70</v>
      </c>
      <c r="DB11" s="90"/>
      <c r="DC11" s="91"/>
      <c r="DD11" s="89" t="s">
        <v>209</v>
      </c>
      <c r="DE11" s="90"/>
      <c r="DF11" s="91"/>
      <c r="DG11" s="89" t="s">
        <v>210</v>
      </c>
      <c r="DH11" s="90"/>
      <c r="DI11" s="91"/>
      <c r="DJ11" s="89" t="s">
        <v>211</v>
      </c>
      <c r="DK11" s="90"/>
      <c r="DL11" s="91"/>
      <c r="DM11" s="89" t="s">
        <v>212</v>
      </c>
      <c r="DN11" s="90"/>
      <c r="DO11" s="91"/>
      <c r="DP11" s="89" t="s">
        <v>213</v>
      </c>
      <c r="DQ11" s="90"/>
      <c r="DR11" s="91"/>
      <c r="DS11" s="89" t="s">
        <v>214</v>
      </c>
      <c r="DT11" s="90"/>
      <c r="DU11" s="91"/>
      <c r="DV11" s="104" t="s">
        <v>215</v>
      </c>
      <c r="DW11" s="104"/>
      <c r="DX11" s="104"/>
      <c r="DY11" s="104" t="s">
        <v>216</v>
      </c>
      <c r="DZ11" s="104"/>
      <c r="EA11" s="104"/>
      <c r="EB11" s="104" t="s">
        <v>217</v>
      </c>
      <c r="EC11" s="104"/>
      <c r="ED11" s="104"/>
      <c r="EE11" s="104" t="s">
        <v>218</v>
      </c>
      <c r="EF11" s="104"/>
      <c r="EG11" s="104"/>
      <c r="EH11" s="115" t="s">
        <v>219</v>
      </c>
      <c r="EI11" s="116"/>
      <c r="EJ11" s="117"/>
      <c r="EK11" s="115" t="s">
        <v>220</v>
      </c>
      <c r="EL11" s="116"/>
      <c r="EM11" s="117"/>
      <c r="EN11" s="115" t="s">
        <v>221</v>
      </c>
      <c r="EO11" s="116"/>
      <c r="EP11" s="117"/>
      <c r="EQ11" s="115" t="s">
        <v>222</v>
      </c>
      <c r="ER11" s="116"/>
      <c r="ES11" s="117"/>
      <c r="ET11" s="115" t="s">
        <v>223</v>
      </c>
      <c r="EU11" s="116"/>
      <c r="EV11" s="117"/>
      <c r="EW11" s="104" t="s">
        <v>204</v>
      </c>
      <c r="EX11" s="104"/>
      <c r="EY11" s="104"/>
      <c r="EZ11" s="104" t="s">
        <v>205</v>
      </c>
      <c r="FA11" s="104"/>
      <c r="FB11" s="104"/>
      <c r="FC11" s="104" t="s">
        <v>206</v>
      </c>
      <c r="FD11" s="104"/>
      <c r="FE11" s="104"/>
      <c r="FF11" s="104" t="s">
        <v>207</v>
      </c>
      <c r="FG11" s="104"/>
      <c r="FH11" s="104"/>
      <c r="FI11" s="104" t="s">
        <v>208</v>
      </c>
      <c r="FJ11" s="104"/>
      <c r="FK11" s="104"/>
    </row>
    <row r="12" spans="1:167" ht="70.5" customHeight="1" thickBot="1" x14ac:dyDescent="0.3">
      <c r="A12" s="63"/>
      <c r="B12" s="63"/>
      <c r="C12" s="124" t="s">
        <v>378</v>
      </c>
      <c r="D12" s="129"/>
      <c r="E12" s="126"/>
      <c r="F12" s="125" t="s">
        <v>382</v>
      </c>
      <c r="G12" s="125"/>
      <c r="H12" s="126"/>
      <c r="I12" s="124" t="s">
        <v>386</v>
      </c>
      <c r="J12" s="125"/>
      <c r="K12" s="126"/>
      <c r="L12" s="124" t="s">
        <v>388</v>
      </c>
      <c r="M12" s="125"/>
      <c r="N12" s="126"/>
      <c r="O12" s="124" t="s">
        <v>389</v>
      </c>
      <c r="P12" s="125"/>
      <c r="Q12" s="126"/>
      <c r="R12" s="118" t="s">
        <v>391</v>
      </c>
      <c r="S12" s="119"/>
      <c r="T12" s="120"/>
      <c r="U12" s="118" t="s">
        <v>393</v>
      </c>
      <c r="V12" s="119"/>
      <c r="W12" s="120"/>
      <c r="X12" s="118" t="s">
        <v>395</v>
      </c>
      <c r="Y12" s="119"/>
      <c r="Z12" s="120"/>
      <c r="AA12" s="118" t="s">
        <v>396</v>
      </c>
      <c r="AB12" s="119"/>
      <c r="AC12" s="120"/>
      <c r="AD12" s="118" t="s">
        <v>399</v>
      </c>
      <c r="AE12" s="119"/>
      <c r="AF12" s="120"/>
      <c r="AG12" s="118" t="s">
        <v>400</v>
      </c>
      <c r="AH12" s="119"/>
      <c r="AI12" s="120"/>
      <c r="AJ12" s="118" t="s">
        <v>403</v>
      </c>
      <c r="AK12" s="119"/>
      <c r="AL12" s="120"/>
      <c r="AM12" s="118" t="s">
        <v>407</v>
      </c>
      <c r="AN12" s="119"/>
      <c r="AO12" s="120"/>
      <c r="AP12" s="118" t="s">
        <v>411</v>
      </c>
      <c r="AQ12" s="119"/>
      <c r="AR12" s="120"/>
      <c r="AS12" s="118" t="s">
        <v>412</v>
      </c>
      <c r="AT12" s="119"/>
      <c r="AU12" s="120"/>
      <c r="AV12" s="118" t="s">
        <v>413</v>
      </c>
      <c r="AW12" s="119"/>
      <c r="AX12" s="120"/>
      <c r="AY12" s="118" t="s">
        <v>415</v>
      </c>
      <c r="AZ12" s="119"/>
      <c r="BA12" s="120"/>
      <c r="BB12" s="118" t="s">
        <v>417</v>
      </c>
      <c r="BC12" s="119"/>
      <c r="BD12" s="120"/>
      <c r="BE12" s="118" t="s">
        <v>421</v>
      </c>
      <c r="BF12" s="119"/>
      <c r="BG12" s="120"/>
      <c r="BH12" s="124" t="s">
        <v>178</v>
      </c>
      <c r="BI12" s="125"/>
      <c r="BJ12" s="126"/>
      <c r="BK12" s="118" t="s">
        <v>426</v>
      </c>
      <c r="BL12" s="119"/>
      <c r="BM12" s="120"/>
      <c r="BN12" s="118" t="s">
        <v>427</v>
      </c>
      <c r="BO12" s="119"/>
      <c r="BP12" s="120"/>
      <c r="BQ12" s="118" t="s">
        <v>431</v>
      </c>
      <c r="BR12" s="119"/>
      <c r="BS12" s="120"/>
      <c r="BT12" s="118" t="s">
        <v>432</v>
      </c>
      <c r="BU12" s="119"/>
      <c r="BV12" s="120"/>
      <c r="BW12" s="118" t="s">
        <v>433</v>
      </c>
      <c r="BX12" s="119"/>
      <c r="BY12" s="120"/>
      <c r="BZ12" s="118" t="s">
        <v>182</v>
      </c>
      <c r="CA12" s="119"/>
      <c r="CB12" s="120"/>
      <c r="CC12" s="118" t="s">
        <v>434</v>
      </c>
      <c r="CD12" s="119"/>
      <c r="CE12" s="120"/>
      <c r="CF12" s="118" t="s">
        <v>435</v>
      </c>
      <c r="CG12" s="119"/>
      <c r="CH12" s="120"/>
      <c r="CI12" s="118" t="s">
        <v>437</v>
      </c>
      <c r="CJ12" s="119"/>
      <c r="CK12" s="120"/>
      <c r="CL12" s="118" t="s">
        <v>438</v>
      </c>
      <c r="CM12" s="119"/>
      <c r="CN12" s="120"/>
      <c r="CO12" s="118" t="s">
        <v>441</v>
      </c>
      <c r="CP12" s="119"/>
      <c r="CQ12" s="120"/>
      <c r="CR12" s="118" t="s">
        <v>442</v>
      </c>
      <c r="CS12" s="119"/>
      <c r="CT12" s="120"/>
      <c r="CU12" s="118" t="s">
        <v>445</v>
      </c>
      <c r="CV12" s="119"/>
      <c r="CW12" s="120"/>
      <c r="CX12" s="118" t="s">
        <v>446</v>
      </c>
      <c r="CY12" s="119"/>
      <c r="CZ12" s="120"/>
      <c r="DA12" s="118" t="s">
        <v>249</v>
      </c>
      <c r="DB12" s="119"/>
      <c r="DC12" s="120"/>
      <c r="DD12" s="118" t="s">
        <v>448</v>
      </c>
      <c r="DE12" s="119"/>
      <c r="DF12" s="120"/>
      <c r="DG12" s="118" t="s">
        <v>449</v>
      </c>
      <c r="DH12" s="119"/>
      <c r="DI12" s="120"/>
      <c r="DJ12" s="118" t="s">
        <v>453</v>
      </c>
      <c r="DK12" s="119"/>
      <c r="DL12" s="120"/>
      <c r="DM12" s="118" t="s">
        <v>455</v>
      </c>
      <c r="DN12" s="119"/>
      <c r="DO12" s="120"/>
      <c r="DP12" s="118" t="s">
        <v>456</v>
      </c>
      <c r="DQ12" s="119"/>
      <c r="DR12" s="120"/>
      <c r="DS12" s="118" t="s">
        <v>458</v>
      </c>
      <c r="DT12" s="119"/>
      <c r="DU12" s="120"/>
      <c r="DV12" s="118" t="s">
        <v>459</v>
      </c>
      <c r="DW12" s="119"/>
      <c r="DX12" s="120"/>
      <c r="DY12" s="118" t="s">
        <v>460</v>
      </c>
      <c r="DZ12" s="119"/>
      <c r="EA12" s="120"/>
      <c r="EB12" s="118" t="s">
        <v>462</v>
      </c>
      <c r="EC12" s="119"/>
      <c r="ED12" s="120"/>
      <c r="EE12" s="118" t="s">
        <v>465</v>
      </c>
      <c r="EF12" s="119"/>
      <c r="EG12" s="120"/>
      <c r="EH12" s="118" t="s">
        <v>469</v>
      </c>
      <c r="EI12" s="119"/>
      <c r="EJ12" s="120"/>
      <c r="EK12" s="118" t="s">
        <v>471</v>
      </c>
      <c r="EL12" s="119"/>
      <c r="EM12" s="120"/>
      <c r="EN12" s="118" t="s">
        <v>268</v>
      </c>
      <c r="EO12" s="119"/>
      <c r="EP12" s="120"/>
      <c r="EQ12" s="118" t="s">
        <v>476</v>
      </c>
      <c r="ER12" s="119"/>
      <c r="ES12" s="120"/>
      <c r="ET12" s="118" t="s">
        <v>477</v>
      </c>
      <c r="EU12" s="119"/>
      <c r="EV12" s="120"/>
      <c r="EW12" s="118" t="s">
        <v>479</v>
      </c>
      <c r="EX12" s="119"/>
      <c r="EY12" s="120"/>
      <c r="EZ12" s="118" t="s">
        <v>480</v>
      </c>
      <c r="FA12" s="119"/>
      <c r="FB12" s="120"/>
      <c r="FC12" s="118" t="s">
        <v>482</v>
      </c>
      <c r="FD12" s="119"/>
      <c r="FE12" s="120"/>
      <c r="FF12" s="118" t="s">
        <v>483</v>
      </c>
      <c r="FG12" s="119"/>
      <c r="FH12" s="120"/>
      <c r="FI12" s="118" t="s">
        <v>486</v>
      </c>
      <c r="FJ12" s="119"/>
      <c r="FK12" s="120"/>
    </row>
    <row r="13" spans="1:167" ht="144.75" customHeight="1" thickBot="1" x14ac:dyDescent="0.3">
      <c r="A13" s="63"/>
      <c r="B13" s="63"/>
      <c r="C13" s="38" t="s">
        <v>379</v>
      </c>
      <c r="D13" s="39" t="s">
        <v>380</v>
      </c>
      <c r="E13" s="40" t="s">
        <v>381</v>
      </c>
      <c r="F13" s="41" t="s">
        <v>383</v>
      </c>
      <c r="G13" s="41" t="s">
        <v>384</v>
      </c>
      <c r="H13" s="40" t="s">
        <v>385</v>
      </c>
      <c r="I13" s="42" t="s">
        <v>150</v>
      </c>
      <c r="J13" s="41" t="s">
        <v>151</v>
      </c>
      <c r="K13" s="40" t="s">
        <v>387</v>
      </c>
      <c r="L13" s="42" t="s">
        <v>153</v>
      </c>
      <c r="M13" s="41" t="s">
        <v>154</v>
      </c>
      <c r="N13" s="40" t="s">
        <v>144</v>
      </c>
      <c r="O13" s="42" t="s">
        <v>152</v>
      </c>
      <c r="P13" s="41" t="s">
        <v>95</v>
      </c>
      <c r="Q13" s="40" t="s">
        <v>390</v>
      </c>
      <c r="R13" s="43" t="s">
        <v>157</v>
      </c>
      <c r="S13" s="44" t="s">
        <v>103</v>
      </c>
      <c r="T13" s="45" t="s">
        <v>158</v>
      </c>
      <c r="U13" s="43" t="s">
        <v>160</v>
      </c>
      <c r="V13" s="44" t="s">
        <v>161</v>
      </c>
      <c r="W13" s="45" t="s">
        <v>162</v>
      </c>
      <c r="X13" s="43" t="s">
        <v>163</v>
      </c>
      <c r="Y13" s="44" t="s">
        <v>164</v>
      </c>
      <c r="Z13" s="45" t="s">
        <v>165</v>
      </c>
      <c r="AA13" s="43" t="s">
        <v>159</v>
      </c>
      <c r="AB13" s="44" t="s">
        <v>397</v>
      </c>
      <c r="AC13" s="45" t="s">
        <v>398</v>
      </c>
      <c r="AD13" s="43" t="s">
        <v>166</v>
      </c>
      <c r="AE13" s="44" t="s">
        <v>167</v>
      </c>
      <c r="AF13" s="45" t="s">
        <v>168</v>
      </c>
      <c r="AG13" s="43" t="s">
        <v>169</v>
      </c>
      <c r="AH13" s="44" t="s">
        <v>401</v>
      </c>
      <c r="AI13" s="45" t="s">
        <v>402</v>
      </c>
      <c r="AJ13" s="43" t="s">
        <v>404</v>
      </c>
      <c r="AK13" s="44" t="s">
        <v>405</v>
      </c>
      <c r="AL13" s="45" t="s">
        <v>406</v>
      </c>
      <c r="AM13" s="43" t="s">
        <v>408</v>
      </c>
      <c r="AN13" s="44" t="s">
        <v>409</v>
      </c>
      <c r="AO13" s="45" t="s">
        <v>410</v>
      </c>
      <c r="AP13" s="43" t="s">
        <v>170</v>
      </c>
      <c r="AQ13" s="44" t="s">
        <v>171</v>
      </c>
      <c r="AR13" s="45" t="s">
        <v>172</v>
      </c>
      <c r="AS13" s="43" t="s">
        <v>173</v>
      </c>
      <c r="AT13" s="44" t="s">
        <v>174</v>
      </c>
      <c r="AU13" s="45" t="s">
        <v>175</v>
      </c>
      <c r="AV13" s="43" t="s">
        <v>104</v>
      </c>
      <c r="AW13" s="44" t="s">
        <v>414</v>
      </c>
      <c r="AX13" s="45" t="s">
        <v>106</v>
      </c>
      <c r="AY13" s="43" t="s">
        <v>176</v>
      </c>
      <c r="AZ13" s="44" t="s">
        <v>177</v>
      </c>
      <c r="BA13" s="45" t="s">
        <v>416</v>
      </c>
      <c r="BB13" s="43" t="s">
        <v>418</v>
      </c>
      <c r="BC13" s="44" t="s">
        <v>419</v>
      </c>
      <c r="BD13" s="45" t="s">
        <v>420</v>
      </c>
      <c r="BE13" s="43" t="s">
        <v>422</v>
      </c>
      <c r="BF13" s="44" t="s">
        <v>423</v>
      </c>
      <c r="BG13" s="45" t="s">
        <v>425</v>
      </c>
      <c r="BH13" s="43" t="s">
        <v>179</v>
      </c>
      <c r="BI13" s="44" t="s">
        <v>180</v>
      </c>
      <c r="BJ13" s="45" t="s">
        <v>181</v>
      </c>
      <c r="BK13" s="43" t="s">
        <v>235</v>
      </c>
      <c r="BL13" s="44" t="s">
        <v>233</v>
      </c>
      <c r="BM13" s="45" t="s">
        <v>232</v>
      </c>
      <c r="BN13" s="43" t="s">
        <v>428</v>
      </c>
      <c r="BO13" s="44" t="s">
        <v>429</v>
      </c>
      <c r="BP13" s="45" t="s">
        <v>430</v>
      </c>
      <c r="BQ13" s="43" t="s">
        <v>231</v>
      </c>
      <c r="BR13" s="44" t="s">
        <v>237</v>
      </c>
      <c r="BS13" s="45" t="s">
        <v>236</v>
      </c>
      <c r="BT13" s="43" t="s">
        <v>238</v>
      </c>
      <c r="BU13" s="44" t="s">
        <v>239</v>
      </c>
      <c r="BV13" s="45" t="s">
        <v>101</v>
      </c>
      <c r="BW13" s="43" t="s">
        <v>240</v>
      </c>
      <c r="BX13" s="44" t="s">
        <v>241</v>
      </c>
      <c r="BY13" s="45" t="s">
        <v>242</v>
      </c>
      <c r="BZ13" s="43" t="s">
        <v>147</v>
      </c>
      <c r="CA13" s="44" t="s">
        <v>183</v>
      </c>
      <c r="CB13" s="45" t="s">
        <v>149</v>
      </c>
      <c r="CC13" s="43" t="s">
        <v>184</v>
      </c>
      <c r="CD13" s="44" t="s">
        <v>185</v>
      </c>
      <c r="CE13" s="45" t="s">
        <v>186</v>
      </c>
      <c r="CF13" s="43" t="s">
        <v>187</v>
      </c>
      <c r="CG13" s="44" t="s">
        <v>188</v>
      </c>
      <c r="CH13" s="45" t="s">
        <v>436</v>
      </c>
      <c r="CI13" s="43" t="s">
        <v>84</v>
      </c>
      <c r="CJ13" s="44" t="s">
        <v>189</v>
      </c>
      <c r="CK13" s="45" t="s">
        <v>190</v>
      </c>
      <c r="CL13" s="43" t="s">
        <v>191</v>
      </c>
      <c r="CM13" s="44" t="s">
        <v>439</v>
      </c>
      <c r="CN13" s="45" t="s">
        <v>440</v>
      </c>
      <c r="CO13" s="43" t="s">
        <v>147</v>
      </c>
      <c r="CP13" s="44" t="s">
        <v>148</v>
      </c>
      <c r="CQ13" s="45" t="s">
        <v>119</v>
      </c>
      <c r="CR13" s="43" t="s">
        <v>443</v>
      </c>
      <c r="CS13" s="44" t="s">
        <v>349</v>
      </c>
      <c r="CT13" s="45" t="s">
        <v>444</v>
      </c>
      <c r="CU13" s="43" t="s">
        <v>243</v>
      </c>
      <c r="CV13" s="44" t="s">
        <v>244</v>
      </c>
      <c r="CW13" s="45" t="s">
        <v>245</v>
      </c>
      <c r="CX13" s="43" t="s">
        <v>246</v>
      </c>
      <c r="CY13" s="44" t="s">
        <v>247</v>
      </c>
      <c r="CZ13" s="45" t="s">
        <v>248</v>
      </c>
      <c r="DA13" s="43" t="s">
        <v>447</v>
      </c>
      <c r="DB13" s="44" t="s">
        <v>250</v>
      </c>
      <c r="DC13" s="45" t="s">
        <v>251</v>
      </c>
      <c r="DD13" s="46" t="s">
        <v>84</v>
      </c>
      <c r="DE13" s="47" t="s">
        <v>156</v>
      </c>
      <c r="DF13" s="47" t="s">
        <v>155</v>
      </c>
      <c r="DG13" s="46" t="s">
        <v>450</v>
      </c>
      <c r="DH13" s="47" t="s">
        <v>451</v>
      </c>
      <c r="DI13" s="47" t="s">
        <v>452</v>
      </c>
      <c r="DJ13" s="46" t="s">
        <v>252</v>
      </c>
      <c r="DK13" s="47" t="s">
        <v>253</v>
      </c>
      <c r="DL13" s="47" t="s">
        <v>454</v>
      </c>
      <c r="DM13" s="43" t="s">
        <v>254</v>
      </c>
      <c r="DN13" s="44" t="s">
        <v>255</v>
      </c>
      <c r="DO13" s="45" t="s">
        <v>256</v>
      </c>
      <c r="DP13" s="43" t="s">
        <v>254</v>
      </c>
      <c r="DQ13" s="44" t="s">
        <v>255</v>
      </c>
      <c r="DR13" s="45" t="s">
        <v>457</v>
      </c>
      <c r="DS13" s="43" t="s">
        <v>257</v>
      </c>
      <c r="DT13" s="44" t="s">
        <v>258</v>
      </c>
      <c r="DU13" s="45" t="s">
        <v>259</v>
      </c>
      <c r="DV13" s="43" t="s">
        <v>260</v>
      </c>
      <c r="DW13" s="44" t="s">
        <v>261</v>
      </c>
      <c r="DX13" s="45" t="s">
        <v>262</v>
      </c>
      <c r="DY13" s="43" t="s">
        <v>263</v>
      </c>
      <c r="DZ13" s="44" t="s">
        <v>264</v>
      </c>
      <c r="EA13" s="45" t="s">
        <v>461</v>
      </c>
      <c r="EB13" s="43" t="s">
        <v>495</v>
      </c>
      <c r="EC13" s="44" t="s">
        <v>463</v>
      </c>
      <c r="ED13" s="45" t="s">
        <v>464</v>
      </c>
      <c r="EE13" s="43" t="s">
        <v>466</v>
      </c>
      <c r="EF13" s="44" t="s">
        <v>467</v>
      </c>
      <c r="EG13" s="45" t="s">
        <v>468</v>
      </c>
      <c r="EH13" s="43" t="s">
        <v>265</v>
      </c>
      <c r="EI13" s="44" t="s">
        <v>470</v>
      </c>
      <c r="EJ13" s="45" t="s">
        <v>145</v>
      </c>
      <c r="EK13" s="43" t="s">
        <v>266</v>
      </c>
      <c r="EL13" s="44" t="s">
        <v>472</v>
      </c>
      <c r="EM13" s="45" t="s">
        <v>473</v>
      </c>
      <c r="EN13" s="43" t="s">
        <v>474</v>
      </c>
      <c r="EO13" s="44" t="s">
        <v>475</v>
      </c>
      <c r="EP13" s="45" t="s">
        <v>269</v>
      </c>
      <c r="EQ13" s="43" t="s">
        <v>140</v>
      </c>
      <c r="ER13" s="44" t="s">
        <v>267</v>
      </c>
      <c r="ES13" s="45" t="s">
        <v>146</v>
      </c>
      <c r="ET13" s="43" t="s">
        <v>270</v>
      </c>
      <c r="EU13" s="44" t="s">
        <v>271</v>
      </c>
      <c r="EV13" s="45" t="s">
        <v>478</v>
      </c>
      <c r="EW13" s="43" t="s">
        <v>272</v>
      </c>
      <c r="EX13" s="44" t="s">
        <v>273</v>
      </c>
      <c r="EY13" s="45" t="s">
        <v>274</v>
      </c>
      <c r="EZ13" s="43" t="s">
        <v>496</v>
      </c>
      <c r="FA13" s="44" t="s">
        <v>481</v>
      </c>
      <c r="FB13" s="45" t="s">
        <v>275</v>
      </c>
      <c r="FC13" s="43" t="s">
        <v>276</v>
      </c>
      <c r="FD13" s="44" t="s">
        <v>277</v>
      </c>
      <c r="FE13" s="45" t="s">
        <v>278</v>
      </c>
      <c r="FF13" s="43" t="s">
        <v>483</v>
      </c>
      <c r="FG13" s="44" t="s">
        <v>484</v>
      </c>
      <c r="FH13" s="45" t="s">
        <v>485</v>
      </c>
      <c r="FI13" s="43" t="s">
        <v>487</v>
      </c>
      <c r="FJ13" s="44" t="s">
        <v>488</v>
      </c>
      <c r="FK13" s="45" t="s">
        <v>489</v>
      </c>
    </row>
    <row r="14" spans="1:167" ht="16.5" thickBot="1" x14ac:dyDescent="0.3">
      <c r="A14" s="2">
        <v>1</v>
      </c>
      <c r="B14" s="53" t="s">
        <v>500</v>
      </c>
      <c r="C14" s="5">
        <v>1</v>
      </c>
      <c r="D14" s="5"/>
      <c r="E14" s="5"/>
      <c r="F14" s="13"/>
      <c r="G14" s="13">
        <v>1</v>
      </c>
      <c r="H14" s="13"/>
      <c r="I14" s="13"/>
      <c r="J14" s="13">
        <v>1</v>
      </c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5"/>
      <c r="V14" s="15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>
        <v>1</v>
      </c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15"/>
      <c r="AW14" s="15"/>
      <c r="AX14" s="15">
        <v>1</v>
      </c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/>
      <c r="BJ14" s="15">
        <v>1</v>
      </c>
      <c r="BK14" s="15">
        <v>1</v>
      </c>
      <c r="BL14" s="15"/>
      <c r="BM14" s="15"/>
      <c r="BN14" s="15">
        <v>1</v>
      </c>
      <c r="BO14" s="15"/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>
        <v>1</v>
      </c>
      <c r="CD14" s="15"/>
      <c r="CE14" s="15"/>
      <c r="CF14" s="15"/>
      <c r="CG14" s="15">
        <v>1</v>
      </c>
      <c r="CH14" s="15"/>
      <c r="CI14" s="15"/>
      <c r="CJ14" s="15">
        <v>1</v>
      </c>
      <c r="CK14" s="15"/>
      <c r="CL14" s="15">
        <v>1</v>
      </c>
      <c r="CM14" s="15"/>
      <c r="CN14" s="15"/>
      <c r="CO14" s="15">
        <v>1</v>
      </c>
      <c r="CP14" s="15"/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/>
      <c r="DT14" s="15">
        <v>1</v>
      </c>
      <c r="DU14" s="15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6.5" thickBot="1" x14ac:dyDescent="0.3">
      <c r="A15" s="2">
        <v>2</v>
      </c>
      <c r="B15" s="54" t="s">
        <v>501</v>
      </c>
      <c r="C15" s="51">
        <v>1</v>
      </c>
      <c r="D15" s="51"/>
      <c r="E15" s="5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>
        <v>1</v>
      </c>
      <c r="V15" s="4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6.5" thickBot="1" x14ac:dyDescent="0.3">
      <c r="A16" s="2">
        <v>3</v>
      </c>
      <c r="B16" s="54" t="s">
        <v>502</v>
      </c>
      <c r="C16" s="5">
        <v>1</v>
      </c>
      <c r="D16" s="5"/>
      <c r="E16" s="5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/>
      <c r="S16" s="13">
        <v>1</v>
      </c>
      <c r="T16" s="13"/>
      <c r="U16" s="15"/>
      <c r="V16" s="15">
        <v>1</v>
      </c>
      <c r="W16" s="13"/>
      <c r="X16" s="13"/>
      <c r="Y16" s="13">
        <v>1</v>
      </c>
      <c r="Z16" s="13"/>
      <c r="AA16" s="13"/>
      <c r="AB16" s="13">
        <v>1</v>
      </c>
      <c r="AC16" s="13"/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15"/>
      <c r="AW16" s="15"/>
      <c r="AX16" s="15">
        <v>1</v>
      </c>
      <c r="AY16" s="15"/>
      <c r="AZ16" s="15">
        <v>1</v>
      </c>
      <c r="BA16" s="15"/>
      <c r="BB16" s="15"/>
      <c r="BC16" s="15"/>
      <c r="BD16" s="15">
        <v>1</v>
      </c>
      <c r="BE16" s="15"/>
      <c r="BF16" s="15"/>
      <c r="BG16" s="15">
        <v>1</v>
      </c>
      <c r="BH16" s="15"/>
      <c r="BI16" s="15"/>
      <c r="BJ16" s="15">
        <v>1</v>
      </c>
      <c r="BK16" s="15">
        <v>1</v>
      </c>
      <c r="BL16" s="15"/>
      <c r="BM16" s="15"/>
      <c r="BN16" s="15">
        <v>1</v>
      </c>
      <c r="BO16" s="15"/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>
        <v>1</v>
      </c>
      <c r="CD16" s="15"/>
      <c r="CE16" s="15"/>
      <c r="CF16" s="15"/>
      <c r="CG16" s="15">
        <v>1</v>
      </c>
      <c r="CH16" s="15"/>
      <c r="CI16" s="15"/>
      <c r="CJ16" s="15">
        <v>1</v>
      </c>
      <c r="CK16" s="15"/>
      <c r="CL16" s="15">
        <v>1</v>
      </c>
      <c r="CM16" s="15"/>
      <c r="CN16" s="15"/>
      <c r="CO16" s="15">
        <v>1</v>
      </c>
      <c r="CP16" s="15"/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/>
      <c r="DT16" s="15">
        <v>1</v>
      </c>
      <c r="DU16" s="15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6.5" thickBot="1" x14ac:dyDescent="0.3">
      <c r="A17" s="2">
        <v>4</v>
      </c>
      <c r="B17" s="54" t="s">
        <v>503</v>
      </c>
      <c r="C17" s="51">
        <v>1</v>
      </c>
      <c r="D17" s="51"/>
      <c r="E17" s="5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/>
      <c r="T17" s="1">
        <v>1</v>
      </c>
      <c r="U17" s="4"/>
      <c r="V17" s="4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6.5" thickBot="1" x14ac:dyDescent="0.3">
      <c r="A18" s="2">
        <v>5</v>
      </c>
      <c r="B18" s="54" t="s">
        <v>504</v>
      </c>
      <c r="C18" s="51">
        <v>1</v>
      </c>
      <c r="D18" s="51"/>
      <c r="E18" s="5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/>
      <c r="T18" s="1">
        <v>1</v>
      </c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6.5" thickBot="1" x14ac:dyDescent="0.3">
      <c r="A19" s="2">
        <v>6</v>
      </c>
      <c r="B19" s="54" t="s">
        <v>505</v>
      </c>
      <c r="C19" s="51">
        <v>1</v>
      </c>
      <c r="D19" s="51"/>
      <c r="E19" s="5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>
        <v>1</v>
      </c>
      <c r="V19" s="4"/>
      <c r="W19" s="1"/>
      <c r="X19" s="1">
        <v>1</v>
      </c>
      <c r="Y19" s="1"/>
      <c r="Z19" s="1"/>
      <c r="AA19" s="1">
        <v>1</v>
      </c>
      <c r="AB19" s="1"/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6.5" thickBot="1" x14ac:dyDescent="0.3">
      <c r="A20" s="2">
        <v>7</v>
      </c>
      <c r="B20" s="54" t="s">
        <v>506</v>
      </c>
      <c r="C20" s="51">
        <v>1</v>
      </c>
      <c r="D20" s="51"/>
      <c r="E20" s="51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4"/>
      <c r="V20" s="4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ht="16.5" thickBot="1" x14ac:dyDescent="0.3">
      <c r="A21" s="3">
        <v>8</v>
      </c>
      <c r="B21" s="54" t="s">
        <v>507</v>
      </c>
      <c r="C21" s="5">
        <v>1</v>
      </c>
      <c r="D21" s="5"/>
      <c r="E21" s="5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/>
      <c r="S21" s="13">
        <v>1</v>
      </c>
      <c r="T21" s="13"/>
      <c r="U21" s="15"/>
      <c r="V21" s="15">
        <v>1</v>
      </c>
      <c r="W21" s="13"/>
      <c r="X21" s="13"/>
      <c r="Y21" s="13">
        <v>1</v>
      </c>
      <c r="Z21" s="13"/>
      <c r="AA21" s="13"/>
      <c r="AB21" s="13">
        <v>1</v>
      </c>
      <c r="AC21" s="13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15"/>
      <c r="AW21" s="15"/>
      <c r="AX21" s="15">
        <v>1</v>
      </c>
      <c r="AY21" s="15"/>
      <c r="AZ21" s="15">
        <v>1</v>
      </c>
      <c r="BA21" s="15"/>
      <c r="BB21" s="15"/>
      <c r="BC21" s="15"/>
      <c r="BD21" s="15">
        <v>1</v>
      </c>
      <c r="BE21" s="15"/>
      <c r="BF21" s="15"/>
      <c r="BG21" s="15">
        <v>1</v>
      </c>
      <c r="BH21" s="15"/>
      <c r="BI21" s="15"/>
      <c r="BJ21" s="15">
        <v>1</v>
      </c>
      <c r="BK21" s="15">
        <v>1</v>
      </c>
      <c r="BL21" s="15"/>
      <c r="BM21" s="15"/>
      <c r="BN21" s="15">
        <v>1</v>
      </c>
      <c r="BO21" s="15"/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>
        <v>1</v>
      </c>
      <c r="CD21" s="15"/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/>
      <c r="DT21" s="15">
        <v>1</v>
      </c>
      <c r="DU21" s="15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16.5" thickBot="1" x14ac:dyDescent="0.3">
      <c r="A22" s="3">
        <v>9</v>
      </c>
      <c r="B22" s="54" t="s">
        <v>508</v>
      </c>
      <c r="C22" s="5">
        <v>1</v>
      </c>
      <c r="D22" s="5"/>
      <c r="E22" s="5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/>
      <c r="S22" s="13">
        <v>1</v>
      </c>
      <c r="T22" s="13"/>
      <c r="U22" s="15"/>
      <c r="V22" s="15">
        <v>1</v>
      </c>
      <c r="W22" s="13"/>
      <c r="X22" s="13"/>
      <c r="Y22" s="13">
        <v>1</v>
      </c>
      <c r="Z22" s="13"/>
      <c r="AA22" s="13"/>
      <c r="AB22" s="13">
        <v>1</v>
      </c>
      <c r="AC22" s="13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15"/>
      <c r="AW22" s="15"/>
      <c r="AX22" s="15">
        <v>1</v>
      </c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/>
      <c r="BJ22" s="15">
        <v>1</v>
      </c>
      <c r="BK22" s="15">
        <v>1</v>
      </c>
      <c r="BL22" s="15"/>
      <c r="BM22" s="15"/>
      <c r="BN22" s="15">
        <v>1</v>
      </c>
      <c r="BO22" s="15"/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>
        <v>1</v>
      </c>
      <c r="CD22" s="15"/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/>
      <c r="DT22" s="15">
        <v>1</v>
      </c>
      <c r="DU22" s="15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167" ht="16.5" thickBot="1" x14ac:dyDescent="0.3">
      <c r="A23" s="3">
        <v>10</v>
      </c>
      <c r="B23" s="54" t="s">
        <v>509</v>
      </c>
      <c r="C23" s="5">
        <v>1</v>
      </c>
      <c r="D23" s="5"/>
      <c r="E23" s="5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/>
      <c r="S23" s="13">
        <v>1</v>
      </c>
      <c r="T23" s="13"/>
      <c r="U23" s="15"/>
      <c r="V23" s="15">
        <v>1</v>
      </c>
      <c r="W23" s="13"/>
      <c r="X23" s="13"/>
      <c r="Y23" s="13">
        <v>1</v>
      </c>
      <c r="Z23" s="13"/>
      <c r="AA23" s="13"/>
      <c r="AB23" s="13">
        <v>1</v>
      </c>
      <c r="AC23" s="13"/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15"/>
      <c r="AW23" s="15"/>
      <c r="AX23" s="15">
        <v>1</v>
      </c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/>
      <c r="BJ23" s="15">
        <v>1</v>
      </c>
      <c r="BK23" s="15">
        <v>1</v>
      </c>
      <c r="BL23" s="15"/>
      <c r="BM23" s="15"/>
      <c r="BN23" s="15">
        <v>1</v>
      </c>
      <c r="BO23" s="15"/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>
        <v>1</v>
      </c>
      <c r="CD23" s="15"/>
      <c r="CE23" s="15"/>
      <c r="CF23" s="15"/>
      <c r="CG23" s="15">
        <v>1</v>
      </c>
      <c r="CH23" s="15"/>
      <c r="CI23" s="15"/>
      <c r="CJ23" s="15">
        <v>1</v>
      </c>
      <c r="CK23" s="15"/>
      <c r="CL23" s="15">
        <v>1</v>
      </c>
      <c r="CM23" s="15"/>
      <c r="CN23" s="15"/>
      <c r="CO23" s="15">
        <v>1</v>
      </c>
      <c r="CP23" s="15"/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/>
      <c r="DT23" s="15">
        <v>1</v>
      </c>
      <c r="DU23" s="15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</row>
    <row r="24" spans="1:167" ht="16.5" thickBot="1" x14ac:dyDescent="0.3">
      <c r="A24" s="3">
        <v>11</v>
      </c>
      <c r="B24" s="53" t="s">
        <v>510</v>
      </c>
      <c r="C24" s="51">
        <v>1</v>
      </c>
      <c r="D24" s="51"/>
      <c r="E24" s="51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/>
      <c r="S24" s="1"/>
      <c r="T24" s="1">
        <v>1</v>
      </c>
      <c r="U24" s="4"/>
      <c r="V24" s="4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6.5" thickBot="1" x14ac:dyDescent="0.3">
      <c r="A25" s="3">
        <v>12</v>
      </c>
      <c r="B25" s="54" t="s">
        <v>511</v>
      </c>
      <c r="C25" s="51">
        <v>1</v>
      </c>
      <c r="D25" s="51"/>
      <c r="E25" s="5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/>
      <c r="S25" s="1"/>
      <c r="T25" s="1">
        <v>1</v>
      </c>
      <c r="U25" s="4"/>
      <c r="V25" s="4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6.5" thickBot="1" x14ac:dyDescent="0.3">
      <c r="A26" s="3">
        <v>13</v>
      </c>
      <c r="B26" s="54" t="s">
        <v>512</v>
      </c>
      <c r="C26" s="51">
        <v>1</v>
      </c>
      <c r="D26" s="51"/>
      <c r="E26" s="51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/>
      <c r="S26" s="1">
        <v>1</v>
      </c>
      <c r="T26" s="1"/>
      <c r="U26" s="4"/>
      <c r="V26" s="4"/>
      <c r="W26" s="1">
        <v>1</v>
      </c>
      <c r="X26" s="1"/>
      <c r="Y26" s="1">
        <v>1</v>
      </c>
      <c r="Z26" s="1"/>
      <c r="AA26" s="1"/>
      <c r="AB26" s="1">
        <v>1</v>
      </c>
      <c r="AC26" s="1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</row>
    <row r="27" spans="1:167" ht="15.75" thickBot="1" x14ac:dyDescent="0.3">
      <c r="A27" s="3">
        <v>14</v>
      </c>
      <c r="B27" s="54" t="s">
        <v>513</v>
      </c>
      <c r="C27" s="52"/>
      <c r="D27" s="52">
        <v>1</v>
      </c>
      <c r="E27" s="52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</row>
    <row r="28" spans="1:167" ht="16.5" thickBot="1" x14ac:dyDescent="0.3">
      <c r="A28" s="3">
        <v>15</v>
      </c>
      <c r="B28" s="54" t="s">
        <v>514</v>
      </c>
      <c r="C28" s="5">
        <v>1</v>
      </c>
      <c r="D28" s="5"/>
      <c r="E28" s="5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/>
      <c r="S28" s="13"/>
      <c r="T28" s="13">
        <v>1</v>
      </c>
      <c r="U28" s="15"/>
      <c r="V28" s="15"/>
      <c r="W28" s="13">
        <v>1</v>
      </c>
      <c r="X28" s="13"/>
      <c r="Y28" s="13"/>
      <c r="Z28" s="13">
        <v>1</v>
      </c>
      <c r="AA28" s="13"/>
      <c r="AB28" s="13"/>
      <c r="AC28" s="13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15"/>
      <c r="AW28" s="15"/>
      <c r="AX28" s="15">
        <v>1</v>
      </c>
      <c r="AY28" s="15"/>
      <c r="AZ28" s="15">
        <v>1</v>
      </c>
      <c r="BA28" s="15"/>
      <c r="BB28" s="15"/>
      <c r="BC28" s="15">
        <v>1</v>
      </c>
      <c r="BD28" s="15"/>
      <c r="BE28" s="15"/>
      <c r="BF28" s="15"/>
      <c r="BG28" s="15">
        <v>1</v>
      </c>
      <c r="BH28" s="15"/>
      <c r="BI28" s="15"/>
      <c r="BJ28" s="15">
        <v>1</v>
      </c>
      <c r="BK28" s="15"/>
      <c r="BL28" s="15">
        <v>1</v>
      </c>
      <c r="BM28" s="15"/>
      <c r="BN28" s="15">
        <v>1</v>
      </c>
      <c r="BO28" s="15"/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>
        <v>1</v>
      </c>
      <c r="DB28" s="15"/>
      <c r="DC28" s="15"/>
      <c r="DD28" s="15">
        <v>1</v>
      </c>
      <c r="DE28" s="15"/>
      <c r="DF28" s="15"/>
      <c r="DG28" s="15"/>
      <c r="DH28" s="15">
        <v>1</v>
      </c>
      <c r="DI28" s="15"/>
      <c r="DJ28" s="15">
        <v>1</v>
      </c>
      <c r="DK28" s="15"/>
      <c r="DL28" s="15"/>
      <c r="DM28" s="15">
        <v>1</v>
      </c>
      <c r="DN28" s="15"/>
      <c r="DO28" s="15"/>
      <c r="DP28" s="15"/>
      <c r="DQ28" s="15">
        <v>1</v>
      </c>
      <c r="DR28" s="15"/>
      <c r="DS28" s="15"/>
      <c r="DT28" s="15">
        <v>1</v>
      </c>
      <c r="DU28" s="15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</row>
    <row r="29" spans="1:167" ht="16.5" thickBot="1" x14ac:dyDescent="0.3">
      <c r="A29" s="3">
        <v>16</v>
      </c>
      <c r="B29" s="54" t="s">
        <v>515</v>
      </c>
      <c r="C29" s="51"/>
      <c r="D29" s="51">
        <v>1</v>
      </c>
      <c r="E29" s="51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>
        <v>1</v>
      </c>
      <c r="P29" s="1"/>
      <c r="Q29" s="1"/>
      <c r="R29" s="1"/>
      <c r="S29" s="1">
        <v>1</v>
      </c>
      <c r="T29" s="1"/>
      <c r="U29" s="4"/>
      <c r="V29" s="4"/>
      <c r="W29" s="1">
        <v>1</v>
      </c>
      <c r="X29" s="1"/>
      <c r="Y29" s="1">
        <v>1</v>
      </c>
      <c r="Z29" s="1"/>
      <c r="AA29" s="1"/>
      <c r="AB29" s="1">
        <v>1</v>
      </c>
      <c r="AC29" s="1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</row>
    <row r="30" spans="1:167" ht="16.5" thickBot="1" x14ac:dyDescent="0.3">
      <c r="A30" s="3">
        <v>17</v>
      </c>
      <c r="B30" s="54" t="s">
        <v>516</v>
      </c>
      <c r="C30" s="51"/>
      <c r="D30" s="51">
        <v>1</v>
      </c>
      <c r="E30" s="5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>
        <v>1</v>
      </c>
      <c r="P30" s="1"/>
      <c r="Q30" s="1"/>
      <c r="R30" s="1"/>
      <c r="S30" s="1">
        <v>1</v>
      </c>
      <c r="T30" s="1"/>
      <c r="U30" s="4"/>
      <c r="V30" s="4"/>
      <c r="W30" s="1">
        <v>1</v>
      </c>
      <c r="X30" s="1"/>
      <c r="Y30" s="1">
        <v>1</v>
      </c>
      <c r="Z30" s="1"/>
      <c r="AA30" s="1"/>
      <c r="AB30" s="1">
        <v>1</v>
      </c>
      <c r="AC30" s="1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</row>
    <row r="31" spans="1:167" ht="16.5" thickBot="1" x14ac:dyDescent="0.3">
      <c r="A31" s="3">
        <v>18</v>
      </c>
      <c r="B31" s="54" t="s">
        <v>517</v>
      </c>
      <c r="C31" s="51"/>
      <c r="D31" s="51">
        <v>1</v>
      </c>
      <c r="E31" s="51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>
        <v>1</v>
      </c>
      <c r="P31" s="1"/>
      <c r="Q31" s="1"/>
      <c r="R31" s="1"/>
      <c r="S31" s="1">
        <v>1</v>
      </c>
      <c r="T31" s="1"/>
      <c r="U31" s="4"/>
      <c r="V31" s="4"/>
      <c r="W31" s="1">
        <v>1</v>
      </c>
      <c r="X31" s="1"/>
      <c r="Y31" s="1">
        <v>1</v>
      </c>
      <c r="Z31" s="1"/>
      <c r="AA31" s="1"/>
      <c r="AB31" s="1">
        <v>1</v>
      </c>
      <c r="AC31" s="1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</row>
    <row r="32" spans="1:167" ht="16.5" thickBot="1" x14ac:dyDescent="0.3">
      <c r="A32" s="3">
        <v>19</v>
      </c>
      <c r="B32" s="54" t="s">
        <v>518</v>
      </c>
      <c r="C32" s="51">
        <v>1</v>
      </c>
      <c r="D32" s="51"/>
      <c r="E32" s="5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/>
      <c r="S32" s="1">
        <v>1</v>
      </c>
      <c r="T32" s="1"/>
      <c r="U32" s="4"/>
      <c r="V32" s="4"/>
      <c r="W32" s="1">
        <v>1</v>
      </c>
      <c r="X32" s="1"/>
      <c r="Y32" s="1">
        <v>1</v>
      </c>
      <c r="Z32" s="1"/>
      <c r="AA32" s="1"/>
      <c r="AB32" s="1">
        <v>1</v>
      </c>
      <c r="AC32" s="1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</row>
    <row r="33" spans="1:167" ht="16.5" thickBot="1" x14ac:dyDescent="0.3">
      <c r="A33" s="3">
        <v>20</v>
      </c>
      <c r="B33" s="54" t="s">
        <v>519</v>
      </c>
      <c r="C33" s="51">
        <v>1</v>
      </c>
      <c r="D33" s="51"/>
      <c r="E33" s="51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4">
        <v>1</v>
      </c>
      <c r="V33" s="4"/>
      <c r="W33" s="1"/>
      <c r="X33" s="1">
        <v>1</v>
      </c>
      <c r="Y33" s="1"/>
      <c r="Z33" s="1"/>
      <c r="AA33" s="1">
        <v>1</v>
      </c>
      <c r="AB33" s="1"/>
      <c r="AC33" s="1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/>
      <c r="DU33" s="4">
        <v>1</v>
      </c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</row>
    <row r="34" spans="1:167" ht="16.5" thickBot="1" x14ac:dyDescent="0.3">
      <c r="A34" s="3">
        <v>21</v>
      </c>
      <c r="B34" s="54" t="s">
        <v>520</v>
      </c>
      <c r="C34" s="51">
        <v>1</v>
      </c>
      <c r="D34" s="51"/>
      <c r="E34" s="51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/>
      <c r="S34" s="1">
        <v>1</v>
      </c>
      <c r="T34" s="1"/>
      <c r="U34" s="4"/>
      <c r="V34" s="4"/>
      <c r="W34" s="1">
        <v>1</v>
      </c>
      <c r="X34" s="1"/>
      <c r="Y34" s="1">
        <v>1</v>
      </c>
      <c r="Z34" s="1"/>
      <c r="AA34" s="1"/>
      <c r="AB34" s="1">
        <v>1</v>
      </c>
      <c r="AC34" s="1"/>
      <c r="AD34" s="4"/>
      <c r="AE34" s="4">
        <v>1</v>
      </c>
      <c r="AF34" s="4"/>
      <c r="AG34" s="4"/>
      <c r="AH34" s="4">
        <v>1</v>
      </c>
      <c r="AI34" s="4"/>
      <c r="AJ34" s="4"/>
      <c r="AK34" s="4"/>
      <c r="AL34" s="4">
        <v>1</v>
      </c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/>
      <c r="DU34" s="4">
        <v>1</v>
      </c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</row>
    <row r="35" spans="1:167" ht="15.75" thickBot="1" x14ac:dyDescent="0.3">
      <c r="A35" s="3">
        <v>22</v>
      </c>
      <c r="B35" s="54" t="s">
        <v>521</v>
      </c>
      <c r="C35" s="52"/>
      <c r="D35" s="52">
        <v>1</v>
      </c>
      <c r="E35" s="52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</row>
    <row r="36" spans="1:167" ht="16.5" thickBot="1" x14ac:dyDescent="0.3">
      <c r="A36" s="3">
        <v>23</v>
      </c>
      <c r="B36" s="54" t="s">
        <v>522</v>
      </c>
      <c r="C36" s="51">
        <v>1</v>
      </c>
      <c r="D36" s="51"/>
      <c r="E36" s="5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/>
      <c r="S36" s="1"/>
      <c r="T36" s="1">
        <v>1</v>
      </c>
      <c r="U36" s="4"/>
      <c r="V36" s="4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/>
      <c r="BJ36" s="4">
        <v>1</v>
      </c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167" x14ac:dyDescent="0.25">
      <c r="A37" s="56" t="s">
        <v>73</v>
      </c>
      <c r="B37" s="57"/>
      <c r="C37" s="3">
        <f t="shared" ref="C37:AH37" si="0">SUM(C14:C36)</f>
        <v>18</v>
      </c>
      <c r="D37" s="3">
        <f t="shared" si="0"/>
        <v>5</v>
      </c>
      <c r="E37" s="3">
        <f t="shared" si="0"/>
        <v>0</v>
      </c>
      <c r="F37" s="3">
        <f t="shared" si="0"/>
        <v>16</v>
      </c>
      <c r="G37" s="3">
        <f t="shared" si="0"/>
        <v>7</v>
      </c>
      <c r="H37" s="3">
        <f t="shared" si="0"/>
        <v>0</v>
      </c>
      <c r="I37" s="3">
        <f t="shared" si="0"/>
        <v>17</v>
      </c>
      <c r="J37" s="3">
        <f t="shared" si="0"/>
        <v>6</v>
      </c>
      <c r="K37" s="3">
        <f t="shared" si="0"/>
        <v>0</v>
      </c>
      <c r="L37" s="3">
        <f t="shared" si="0"/>
        <v>18</v>
      </c>
      <c r="M37" s="3">
        <f t="shared" si="0"/>
        <v>5</v>
      </c>
      <c r="N37" s="3">
        <f t="shared" si="0"/>
        <v>0</v>
      </c>
      <c r="O37" s="3">
        <f t="shared" si="0"/>
        <v>21</v>
      </c>
      <c r="P37" s="3">
        <f t="shared" si="0"/>
        <v>2</v>
      </c>
      <c r="Q37" s="3">
        <f t="shared" si="0"/>
        <v>0</v>
      </c>
      <c r="R37" s="3">
        <f t="shared" si="0"/>
        <v>2</v>
      </c>
      <c r="S37" s="3">
        <f t="shared" si="0"/>
        <v>14</v>
      </c>
      <c r="T37" s="3">
        <f t="shared" si="0"/>
        <v>7</v>
      </c>
      <c r="U37" s="3">
        <f t="shared" si="0"/>
        <v>3</v>
      </c>
      <c r="V37" s="3">
        <f t="shared" si="0"/>
        <v>11</v>
      </c>
      <c r="W37" s="3">
        <f t="shared" si="0"/>
        <v>9</v>
      </c>
      <c r="X37" s="3">
        <f t="shared" si="0"/>
        <v>3</v>
      </c>
      <c r="Y37" s="3">
        <f t="shared" si="0"/>
        <v>17</v>
      </c>
      <c r="Z37" s="3">
        <f t="shared" si="0"/>
        <v>3</v>
      </c>
      <c r="AA37" s="3">
        <f t="shared" si="0"/>
        <v>3</v>
      </c>
      <c r="AB37" s="3">
        <f t="shared" si="0"/>
        <v>17</v>
      </c>
      <c r="AC37" s="3">
        <f t="shared" si="0"/>
        <v>3</v>
      </c>
      <c r="AD37" s="3">
        <f t="shared" si="0"/>
        <v>8</v>
      </c>
      <c r="AE37" s="3">
        <f t="shared" si="0"/>
        <v>7</v>
      </c>
      <c r="AF37" s="3">
        <f t="shared" si="0"/>
        <v>8</v>
      </c>
      <c r="AG37" s="3">
        <f t="shared" si="0"/>
        <v>8</v>
      </c>
      <c r="AH37" s="3">
        <f t="shared" si="0"/>
        <v>14</v>
      </c>
      <c r="AI37" s="3">
        <f t="shared" ref="AI37:BN37" si="1">SUM(AI14:AI36)</f>
        <v>1</v>
      </c>
      <c r="AJ37" s="3">
        <f t="shared" si="1"/>
        <v>2</v>
      </c>
      <c r="AK37" s="3">
        <f t="shared" si="1"/>
        <v>12</v>
      </c>
      <c r="AL37" s="3">
        <f t="shared" si="1"/>
        <v>9</v>
      </c>
      <c r="AM37" s="3">
        <f t="shared" si="1"/>
        <v>1</v>
      </c>
      <c r="AN37" s="3">
        <f t="shared" si="1"/>
        <v>19</v>
      </c>
      <c r="AO37" s="3">
        <f t="shared" si="1"/>
        <v>3</v>
      </c>
      <c r="AP37" s="3">
        <f t="shared" si="1"/>
        <v>0</v>
      </c>
      <c r="AQ37" s="3">
        <f t="shared" si="1"/>
        <v>15</v>
      </c>
      <c r="AR37" s="3">
        <f t="shared" si="1"/>
        <v>8</v>
      </c>
      <c r="AS37" s="3">
        <f t="shared" si="1"/>
        <v>2</v>
      </c>
      <c r="AT37" s="3">
        <f t="shared" si="1"/>
        <v>6</v>
      </c>
      <c r="AU37" s="3">
        <f t="shared" si="1"/>
        <v>15</v>
      </c>
      <c r="AV37" s="3">
        <f t="shared" si="1"/>
        <v>2</v>
      </c>
      <c r="AW37" s="3">
        <f t="shared" si="1"/>
        <v>6</v>
      </c>
      <c r="AX37" s="3">
        <f t="shared" si="1"/>
        <v>15</v>
      </c>
      <c r="AY37" s="3">
        <f t="shared" si="1"/>
        <v>7</v>
      </c>
      <c r="AZ37" s="3">
        <f t="shared" si="1"/>
        <v>8</v>
      </c>
      <c r="BA37" s="3">
        <f t="shared" si="1"/>
        <v>8</v>
      </c>
      <c r="BB37" s="3">
        <f t="shared" si="1"/>
        <v>0</v>
      </c>
      <c r="BC37" s="3">
        <f t="shared" si="1"/>
        <v>16</v>
      </c>
      <c r="BD37" s="3">
        <f t="shared" si="1"/>
        <v>7</v>
      </c>
      <c r="BE37" s="3">
        <f t="shared" si="1"/>
        <v>0</v>
      </c>
      <c r="BF37" s="3">
        <f t="shared" si="1"/>
        <v>14</v>
      </c>
      <c r="BG37" s="3">
        <f t="shared" si="1"/>
        <v>9</v>
      </c>
      <c r="BH37" s="3">
        <f t="shared" si="1"/>
        <v>0</v>
      </c>
      <c r="BI37" s="3">
        <f t="shared" si="1"/>
        <v>0</v>
      </c>
      <c r="BJ37" s="3">
        <f t="shared" si="1"/>
        <v>23</v>
      </c>
      <c r="BK37" s="3">
        <f t="shared" si="1"/>
        <v>20</v>
      </c>
      <c r="BL37" s="3">
        <f t="shared" si="1"/>
        <v>1</v>
      </c>
      <c r="BM37" s="3">
        <f t="shared" si="1"/>
        <v>2</v>
      </c>
      <c r="BN37" s="3">
        <f t="shared" si="1"/>
        <v>21</v>
      </c>
      <c r="BO37" s="3">
        <f t="shared" ref="BO37:CT37" si="2">SUM(BO14:BO36)</f>
        <v>0</v>
      </c>
      <c r="BP37" s="3">
        <f t="shared" si="2"/>
        <v>2</v>
      </c>
      <c r="BQ37" s="3">
        <f t="shared" si="2"/>
        <v>8</v>
      </c>
      <c r="BR37" s="3">
        <f t="shared" si="2"/>
        <v>13</v>
      </c>
      <c r="BS37" s="3">
        <f t="shared" si="2"/>
        <v>2</v>
      </c>
      <c r="BT37" s="3">
        <f t="shared" si="2"/>
        <v>8</v>
      </c>
      <c r="BU37" s="3">
        <f t="shared" si="2"/>
        <v>13</v>
      </c>
      <c r="BV37" s="3">
        <f t="shared" si="2"/>
        <v>2</v>
      </c>
      <c r="BW37" s="3">
        <f t="shared" si="2"/>
        <v>0</v>
      </c>
      <c r="BX37" s="3">
        <f t="shared" si="2"/>
        <v>21</v>
      </c>
      <c r="BY37" s="3">
        <f t="shared" si="2"/>
        <v>2</v>
      </c>
      <c r="BZ37" s="3">
        <f t="shared" si="2"/>
        <v>7</v>
      </c>
      <c r="CA37" s="3">
        <f t="shared" si="2"/>
        <v>14</v>
      </c>
      <c r="CB37" s="3">
        <f t="shared" si="2"/>
        <v>2</v>
      </c>
      <c r="CC37" s="3">
        <f t="shared" si="2"/>
        <v>14</v>
      </c>
      <c r="CD37" s="3">
        <f t="shared" si="2"/>
        <v>7</v>
      </c>
      <c r="CE37" s="3">
        <f t="shared" si="2"/>
        <v>2</v>
      </c>
      <c r="CF37" s="3">
        <f t="shared" si="2"/>
        <v>14</v>
      </c>
      <c r="CG37" s="3">
        <f t="shared" si="2"/>
        <v>7</v>
      </c>
      <c r="CH37" s="3">
        <f t="shared" si="2"/>
        <v>2</v>
      </c>
      <c r="CI37" s="3">
        <f t="shared" si="2"/>
        <v>14</v>
      </c>
      <c r="CJ37" s="3">
        <f t="shared" si="2"/>
        <v>7</v>
      </c>
      <c r="CK37" s="3">
        <f t="shared" si="2"/>
        <v>2</v>
      </c>
      <c r="CL37" s="3">
        <f t="shared" si="2"/>
        <v>18</v>
      </c>
      <c r="CM37" s="3">
        <f t="shared" si="2"/>
        <v>3</v>
      </c>
      <c r="CN37" s="3">
        <f t="shared" si="2"/>
        <v>2</v>
      </c>
      <c r="CO37" s="3">
        <f t="shared" si="2"/>
        <v>20</v>
      </c>
      <c r="CP37" s="3">
        <f t="shared" si="2"/>
        <v>1</v>
      </c>
      <c r="CQ37" s="3">
        <f t="shared" si="2"/>
        <v>2</v>
      </c>
      <c r="CR37" s="3">
        <f t="shared" si="2"/>
        <v>0</v>
      </c>
      <c r="CS37" s="3">
        <f t="shared" si="2"/>
        <v>21</v>
      </c>
      <c r="CT37" s="3">
        <f t="shared" si="2"/>
        <v>2</v>
      </c>
      <c r="CU37" s="3">
        <f t="shared" ref="CU37:DZ37" si="3">SUM(CU14:CU36)</f>
        <v>14</v>
      </c>
      <c r="CV37" s="3">
        <f t="shared" si="3"/>
        <v>7</v>
      </c>
      <c r="CW37" s="3">
        <f t="shared" si="3"/>
        <v>2</v>
      </c>
      <c r="CX37" s="3">
        <f t="shared" si="3"/>
        <v>14</v>
      </c>
      <c r="CY37" s="3">
        <f t="shared" si="3"/>
        <v>7</v>
      </c>
      <c r="CZ37" s="3">
        <f t="shared" si="3"/>
        <v>2</v>
      </c>
      <c r="DA37" s="3">
        <f t="shared" si="3"/>
        <v>20</v>
      </c>
      <c r="DB37" s="3">
        <f t="shared" si="3"/>
        <v>1</v>
      </c>
      <c r="DC37" s="3">
        <f t="shared" si="3"/>
        <v>2</v>
      </c>
      <c r="DD37" s="3">
        <f t="shared" si="3"/>
        <v>21</v>
      </c>
      <c r="DE37" s="3">
        <f t="shared" si="3"/>
        <v>0</v>
      </c>
      <c r="DF37" s="3">
        <f t="shared" si="3"/>
        <v>2</v>
      </c>
      <c r="DG37" s="3">
        <f t="shared" si="3"/>
        <v>20</v>
      </c>
      <c r="DH37" s="3">
        <f t="shared" si="3"/>
        <v>1</v>
      </c>
      <c r="DI37" s="3">
        <f t="shared" si="3"/>
        <v>2</v>
      </c>
      <c r="DJ37" s="3">
        <f t="shared" si="3"/>
        <v>21</v>
      </c>
      <c r="DK37" s="3">
        <f t="shared" si="3"/>
        <v>0</v>
      </c>
      <c r="DL37" s="3">
        <f t="shared" si="3"/>
        <v>2</v>
      </c>
      <c r="DM37" s="3">
        <f t="shared" si="3"/>
        <v>21</v>
      </c>
      <c r="DN37" s="3">
        <f t="shared" si="3"/>
        <v>0</v>
      </c>
      <c r="DO37" s="3">
        <f t="shared" si="3"/>
        <v>2</v>
      </c>
      <c r="DP37" s="3">
        <f t="shared" si="3"/>
        <v>20</v>
      </c>
      <c r="DQ37" s="3">
        <f t="shared" si="3"/>
        <v>1</v>
      </c>
      <c r="DR37" s="3">
        <f t="shared" si="3"/>
        <v>2</v>
      </c>
      <c r="DS37" s="3">
        <f t="shared" si="3"/>
        <v>0</v>
      </c>
      <c r="DT37" s="3">
        <f t="shared" si="3"/>
        <v>19</v>
      </c>
      <c r="DU37" s="3">
        <f t="shared" si="3"/>
        <v>4</v>
      </c>
      <c r="DV37" s="3">
        <f t="shared" si="3"/>
        <v>21</v>
      </c>
      <c r="DW37" s="3">
        <f t="shared" si="3"/>
        <v>0</v>
      </c>
      <c r="DX37" s="3">
        <f t="shared" si="3"/>
        <v>2</v>
      </c>
      <c r="DY37" s="3">
        <f t="shared" si="3"/>
        <v>18</v>
      </c>
      <c r="DZ37" s="3">
        <f t="shared" si="3"/>
        <v>3</v>
      </c>
      <c r="EA37" s="3">
        <f t="shared" ref="EA37:FF37" si="4">SUM(EA14:EA36)</f>
        <v>2</v>
      </c>
      <c r="EB37" s="3">
        <f t="shared" si="4"/>
        <v>21</v>
      </c>
      <c r="EC37" s="3">
        <f t="shared" si="4"/>
        <v>0</v>
      </c>
      <c r="ED37" s="3">
        <f t="shared" si="4"/>
        <v>2</v>
      </c>
      <c r="EE37" s="3">
        <f t="shared" si="4"/>
        <v>21</v>
      </c>
      <c r="EF37" s="3">
        <f t="shared" si="4"/>
        <v>0</v>
      </c>
      <c r="EG37" s="3">
        <f t="shared" si="4"/>
        <v>2</v>
      </c>
      <c r="EH37" s="3">
        <f t="shared" si="4"/>
        <v>20</v>
      </c>
      <c r="EI37" s="3">
        <f t="shared" si="4"/>
        <v>1</v>
      </c>
      <c r="EJ37" s="3">
        <f t="shared" si="4"/>
        <v>2</v>
      </c>
      <c r="EK37" s="3">
        <f t="shared" si="4"/>
        <v>17</v>
      </c>
      <c r="EL37" s="3">
        <f t="shared" si="4"/>
        <v>4</v>
      </c>
      <c r="EM37" s="3">
        <f t="shared" si="4"/>
        <v>2</v>
      </c>
      <c r="EN37" s="3">
        <f t="shared" si="4"/>
        <v>15</v>
      </c>
      <c r="EO37" s="3">
        <f t="shared" si="4"/>
        <v>6</v>
      </c>
      <c r="EP37" s="3">
        <f t="shared" si="4"/>
        <v>2</v>
      </c>
      <c r="EQ37" s="3">
        <f t="shared" si="4"/>
        <v>14</v>
      </c>
      <c r="ER37" s="3">
        <f t="shared" si="4"/>
        <v>7</v>
      </c>
      <c r="ES37" s="3">
        <f t="shared" si="4"/>
        <v>2</v>
      </c>
      <c r="ET37" s="3">
        <f t="shared" si="4"/>
        <v>0</v>
      </c>
      <c r="EU37" s="3">
        <f t="shared" si="4"/>
        <v>19</v>
      </c>
      <c r="EV37" s="3">
        <f t="shared" si="4"/>
        <v>4</v>
      </c>
      <c r="EW37" s="3">
        <f t="shared" si="4"/>
        <v>13</v>
      </c>
      <c r="EX37" s="3">
        <f t="shared" si="4"/>
        <v>9</v>
      </c>
      <c r="EY37" s="3">
        <f t="shared" si="4"/>
        <v>1</v>
      </c>
      <c r="EZ37" s="3">
        <f t="shared" si="4"/>
        <v>8</v>
      </c>
      <c r="FA37" s="3">
        <f t="shared" si="4"/>
        <v>12</v>
      </c>
      <c r="FB37" s="3">
        <f t="shared" si="4"/>
        <v>3</v>
      </c>
      <c r="FC37" s="3">
        <f t="shared" si="4"/>
        <v>0</v>
      </c>
      <c r="FD37" s="3">
        <f t="shared" si="4"/>
        <v>21</v>
      </c>
      <c r="FE37" s="3">
        <f t="shared" si="4"/>
        <v>2</v>
      </c>
      <c r="FF37" s="3">
        <f t="shared" si="4"/>
        <v>12</v>
      </c>
      <c r="FG37" s="3">
        <f t="shared" ref="FG37:FK37" si="5">SUM(FG14:FG36)</f>
        <v>9</v>
      </c>
      <c r="FH37" s="3">
        <f t="shared" si="5"/>
        <v>2</v>
      </c>
      <c r="FI37" s="3">
        <f t="shared" si="5"/>
        <v>14</v>
      </c>
      <c r="FJ37" s="3">
        <f t="shared" si="5"/>
        <v>7</v>
      </c>
      <c r="FK37" s="3">
        <f t="shared" si="5"/>
        <v>2</v>
      </c>
    </row>
    <row r="38" spans="1:167" ht="39" customHeight="1" x14ac:dyDescent="0.25">
      <c r="A38" s="58" t="s">
        <v>297</v>
      </c>
      <c r="B38" s="59"/>
      <c r="C38" s="10">
        <f>C37/23%</f>
        <v>78.260869565217391</v>
      </c>
      <c r="D38" s="10">
        <f t="shared" ref="D38:BO38" si="6">D37/23%</f>
        <v>21.739130434782609</v>
      </c>
      <c r="E38" s="10">
        <f t="shared" si="6"/>
        <v>0</v>
      </c>
      <c r="F38" s="10">
        <f t="shared" si="6"/>
        <v>69.565217391304344</v>
      </c>
      <c r="G38" s="10">
        <f t="shared" si="6"/>
        <v>30.434782608695652</v>
      </c>
      <c r="H38" s="10">
        <f t="shared" si="6"/>
        <v>0</v>
      </c>
      <c r="I38" s="10">
        <f t="shared" si="6"/>
        <v>73.91304347826086</v>
      </c>
      <c r="J38" s="10">
        <f t="shared" si="6"/>
        <v>26.086956521739129</v>
      </c>
      <c r="K38" s="10">
        <f t="shared" si="6"/>
        <v>0</v>
      </c>
      <c r="L38" s="10">
        <f t="shared" si="6"/>
        <v>78.260869565217391</v>
      </c>
      <c r="M38" s="10">
        <f t="shared" si="6"/>
        <v>21.739130434782609</v>
      </c>
      <c r="N38" s="10">
        <f t="shared" si="6"/>
        <v>0</v>
      </c>
      <c r="O38" s="10">
        <f t="shared" si="6"/>
        <v>91.304347826086953</v>
      </c>
      <c r="P38" s="10">
        <f t="shared" si="6"/>
        <v>8.695652173913043</v>
      </c>
      <c r="Q38" s="10">
        <f t="shared" si="6"/>
        <v>0</v>
      </c>
      <c r="R38" s="10">
        <f t="shared" si="6"/>
        <v>8.695652173913043</v>
      </c>
      <c r="S38" s="10">
        <f t="shared" si="6"/>
        <v>60.869565217391305</v>
      </c>
      <c r="T38" s="10">
        <f t="shared" si="6"/>
        <v>30.434782608695652</v>
      </c>
      <c r="U38" s="10">
        <f t="shared" si="6"/>
        <v>13.043478260869565</v>
      </c>
      <c r="V38" s="10">
        <f t="shared" si="6"/>
        <v>47.826086956521735</v>
      </c>
      <c r="W38" s="10">
        <f t="shared" si="6"/>
        <v>39.130434782608695</v>
      </c>
      <c r="X38" s="10">
        <f t="shared" si="6"/>
        <v>13.043478260869565</v>
      </c>
      <c r="Y38" s="10">
        <f t="shared" si="6"/>
        <v>73.91304347826086</v>
      </c>
      <c r="Z38" s="10">
        <f t="shared" si="6"/>
        <v>13.043478260869565</v>
      </c>
      <c r="AA38" s="10">
        <f t="shared" si="6"/>
        <v>13.043478260869565</v>
      </c>
      <c r="AB38" s="10">
        <f t="shared" si="6"/>
        <v>73.91304347826086</v>
      </c>
      <c r="AC38" s="10">
        <f t="shared" si="6"/>
        <v>13.043478260869565</v>
      </c>
      <c r="AD38" s="10">
        <f t="shared" si="6"/>
        <v>34.782608695652172</v>
      </c>
      <c r="AE38" s="10">
        <f t="shared" si="6"/>
        <v>30.434782608695652</v>
      </c>
      <c r="AF38" s="10">
        <f t="shared" si="6"/>
        <v>34.782608695652172</v>
      </c>
      <c r="AG38" s="10">
        <f t="shared" si="6"/>
        <v>34.782608695652172</v>
      </c>
      <c r="AH38" s="10">
        <f t="shared" si="6"/>
        <v>60.869565217391305</v>
      </c>
      <c r="AI38" s="10">
        <f t="shared" si="6"/>
        <v>4.3478260869565215</v>
      </c>
      <c r="AJ38" s="10">
        <f t="shared" si="6"/>
        <v>8.695652173913043</v>
      </c>
      <c r="AK38" s="10">
        <f t="shared" si="6"/>
        <v>52.173913043478258</v>
      </c>
      <c r="AL38" s="10">
        <f t="shared" si="6"/>
        <v>39.130434782608695</v>
      </c>
      <c r="AM38" s="10">
        <f t="shared" si="6"/>
        <v>4.3478260869565215</v>
      </c>
      <c r="AN38" s="10">
        <f t="shared" si="6"/>
        <v>82.608695652173907</v>
      </c>
      <c r="AO38" s="10">
        <f t="shared" si="6"/>
        <v>13.043478260869565</v>
      </c>
      <c r="AP38" s="10">
        <f t="shared" si="6"/>
        <v>0</v>
      </c>
      <c r="AQ38" s="10">
        <f t="shared" si="6"/>
        <v>65.217391304347828</v>
      </c>
      <c r="AR38" s="10">
        <f t="shared" si="6"/>
        <v>34.782608695652172</v>
      </c>
      <c r="AS38" s="10">
        <f t="shared" si="6"/>
        <v>8.695652173913043</v>
      </c>
      <c r="AT38" s="10">
        <f t="shared" si="6"/>
        <v>26.086956521739129</v>
      </c>
      <c r="AU38" s="10">
        <f t="shared" si="6"/>
        <v>65.217391304347828</v>
      </c>
      <c r="AV38" s="10">
        <f t="shared" si="6"/>
        <v>8.695652173913043</v>
      </c>
      <c r="AW38" s="10">
        <f t="shared" si="6"/>
        <v>26.086956521739129</v>
      </c>
      <c r="AX38" s="10">
        <f t="shared" si="6"/>
        <v>65.217391304347828</v>
      </c>
      <c r="AY38" s="10">
        <f t="shared" si="6"/>
        <v>30.434782608695652</v>
      </c>
      <c r="AZ38" s="10">
        <f t="shared" si="6"/>
        <v>34.782608695652172</v>
      </c>
      <c r="BA38" s="10">
        <f t="shared" si="6"/>
        <v>34.782608695652172</v>
      </c>
      <c r="BB38" s="10">
        <f t="shared" si="6"/>
        <v>0</v>
      </c>
      <c r="BC38" s="10">
        <f t="shared" si="6"/>
        <v>69.565217391304344</v>
      </c>
      <c r="BD38" s="10">
        <f t="shared" si="6"/>
        <v>30.434782608695652</v>
      </c>
      <c r="BE38" s="10">
        <f t="shared" si="6"/>
        <v>0</v>
      </c>
      <c r="BF38" s="10">
        <f t="shared" si="6"/>
        <v>60.869565217391305</v>
      </c>
      <c r="BG38" s="10">
        <f t="shared" si="6"/>
        <v>39.130434782608695</v>
      </c>
      <c r="BH38" s="10">
        <f t="shared" si="6"/>
        <v>0</v>
      </c>
      <c r="BI38" s="10">
        <f t="shared" si="6"/>
        <v>0</v>
      </c>
      <c r="BJ38" s="10">
        <f t="shared" si="6"/>
        <v>100</v>
      </c>
      <c r="BK38" s="10">
        <f t="shared" si="6"/>
        <v>86.956521739130437</v>
      </c>
      <c r="BL38" s="10">
        <f t="shared" si="6"/>
        <v>4.3478260869565215</v>
      </c>
      <c r="BM38" s="10">
        <f t="shared" si="6"/>
        <v>8.695652173913043</v>
      </c>
      <c r="BN38" s="10">
        <f t="shared" si="6"/>
        <v>91.304347826086953</v>
      </c>
      <c r="BO38" s="10">
        <f t="shared" si="6"/>
        <v>0</v>
      </c>
      <c r="BP38" s="10">
        <f t="shared" ref="BP38:EA38" si="7">BP37/23%</f>
        <v>8.695652173913043</v>
      </c>
      <c r="BQ38" s="10">
        <f t="shared" si="7"/>
        <v>34.782608695652172</v>
      </c>
      <c r="BR38" s="10">
        <f t="shared" si="7"/>
        <v>56.521739130434781</v>
      </c>
      <c r="BS38" s="10">
        <f t="shared" si="7"/>
        <v>8.695652173913043</v>
      </c>
      <c r="BT38" s="10">
        <f t="shared" si="7"/>
        <v>34.782608695652172</v>
      </c>
      <c r="BU38" s="10">
        <f t="shared" si="7"/>
        <v>56.521739130434781</v>
      </c>
      <c r="BV38" s="10">
        <f t="shared" si="7"/>
        <v>8.695652173913043</v>
      </c>
      <c r="BW38" s="10">
        <f t="shared" si="7"/>
        <v>0</v>
      </c>
      <c r="BX38" s="10">
        <f t="shared" si="7"/>
        <v>91.304347826086953</v>
      </c>
      <c r="BY38" s="10">
        <f t="shared" si="7"/>
        <v>8.695652173913043</v>
      </c>
      <c r="BZ38" s="10">
        <f t="shared" si="7"/>
        <v>30.434782608695652</v>
      </c>
      <c r="CA38" s="10">
        <f t="shared" si="7"/>
        <v>60.869565217391305</v>
      </c>
      <c r="CB38" s="10">
        <f t="shared" si="7"/>
        <v>8.695652173913043</v>
      </c>
      <c r="CC38" s="10">
        <f t="shared" si="7"/>
        <v>60.869565217391305</v>
      </c>
      <c r="CD38" s="10">
        <f t="shared" si="7"/>
        <v>30.434782608695652</v>
      </c>
      <c r="CE38" s="10">
        <f t="shared" si="7"/>
        <v>8.695652173913043</v>
      </c>
      <c r="CF38" s="10">
        <f t="shared" si="7"/>
        <v>60.869565217391305</v>
      </c>
      <c r="CG38" s="10">
        <f t="shared" si="7"/>
        <v>30.434782608695652</v>
      </c>
      <c r="CH38" s="10">
        <f t="shared" si="7"/>
        <v>8.695652173913043</v>
      </c>
      <c r="CI38" s="10">
        <f t="shared" si="7"/>
        <v>60.869565217391305</v>
      </c>
      <c r="CJ38" s="10">
        <f t="shared" si="7"/>
        <v>30.434782608695652</v>
      </c>
      <c r="CK38" s="10">
        <f t="shared" si="7"/>
        <v>8.695652173913043</v>
      </c>
      <c r="CL38" s="10">
        <f t="shared" si="7"/>
        <v>78.260869565217391</v>
      </c>
      <c r="CM38" s="10">
        <f t="shared" si="7"/>
        <v>13.043478260869565</v>
      </c>
      <c r="CN38" s="10">
        <f t="shared" si="7"/>
        <v>8.695652173913043</v>
      </c>
      <c r="CO38" s="10">
        <f t="shared" si="7"/>
        <v>86.956521739130437</v>
      </c>
      <c r="CP38" s="10">
        <f t="shared" si="7"/>
        <v>4.3478260869565215</v>
      </c>
      <c r="CQ38" s="10">
        <f t="shared" si="7"/>
        <v>8.695652173913043</v>
      </c>
      <c r="CR38" s="10">
        <f t="shared" si="7"/>
        <v>0</v>
      </c>
      <c r="CS38" s="10">
        <f t="shared" si="7"/>
        <v>91.304347826086953</v>
      </c>
      <c r="CT38" s="10">
        <f t="shared" si="7"/>
        <v>8.695652173913043</v>
      </c>
      <c r="CU38" s="10">
        <f t="shared" si="7"/>
        <v>60.869565217391305</v>
      </c>
      <c r="CV38" s="10">
        <f t="shared" si="7"/>
        <v>30.434782608695652</v>
      </c>
      <c r="CW38" s="10">
        <f t="shared" si="7"/>
        <v>8.695652173913043</v>
      </c>
      <c r="CX38" s="10">
        <f t="shared" si="7"/>
        <v>60.869565217391305</v>
      </c>
      <c r="CY38" s="10">
        <f t="shared" si="7"/>
        <v>30.434782608695652</v>
      </c>
      <c r="CZ38" s="10">
        <f t="shared" si="7"/>
        <v>8.695652173913043</v>
      </c>
      <c r="DA38" s="10">
        <f t="shared" si="7"/>
        <v>86.956521739130437</v>
      </c>
      <c r="DB38" s="10">
        <f t="shared" si="7"/>
        <v>4.3478260869565215</v>
      </c>
      <c r="DC38" s="10">
        <f t="shared" si="7"/>
        <v>8.695652173913043</v>
      </c>
      <c r="DD38" s="10">
        <f t="shared" si="7"/>
        <v>91.304347826086953</v>
      </c>
      <c r="DE38" s="10">
        <f t="shared" si="7"/>
        <v>0</v>
      </c>
      <c r="DF38" s="10">
        <f t="shared" si="7"/>
        <v>8.695652173913043</v>
      </c>
      <c r="DG38" s="10">
        <f t="shared" si="7"/>
        <v>86.956521739130437</v>
      </c>
      <c r="DH38" s="10">
        <f t="shared" si="7"/>
        <v>4.3478260869565215</v>
      </c>
      <c r="DI38" s="10">
        <f t="shared" si="7"/>
        <v>8.695652173913043</v>
      </c>
      <c r="DJ38" s="10">
        <f t="shared" si="7"/>
        <v>91.304347826086953</v>
      </c>
      <c r="DK38" s="10">
        <f t="shared" si="7"/>
        <v>0</v>
      </c>
      <c r="DL38" s="10">
        <f t="shared" si="7"/>
        <v>8.695652173913043</v>
      </c>
      <c r="DM38" s="10">
        <f t="shared" si="7"/>
        <v>91.304347826086953</v>
      </c>
      <c r="DN38" s="10">
        <f t="shared" si="7"/>
        <v>0</v>
      </c>
      <c r="DO38" s="10">
        <f t="shared" si="7"/>
        <v>8.695652173913043</v>
      </c>
      <c r="DP38" s="10">
        <f t="shared" si="7"/>
        <v>86.956521739130437</v>
      </c>
      <c r="DQ38" s="10">
        <f t="shared" si="7"/>
        <v>4.3478260869565215</v>
      </c>
      <c r="DR38" s="10">
        <f t="shared" si="7"/>
        <v>8.695652173913043</v>
      </c>
      <c r="DS38" s="10">
        <f t="shared" si="7"/>
        <v>0</v>
      </c>
      <c r="DT38" s="10">
        <f t="shared" si="7"/>
        <v>82.608695652173907</v>
      </c>
      <c r="DU38" s="10">
        <f t="shared" si="7"/>
        <v>17.391304347826086</v>
      </c>
      <c r="DV38" s="10">
        <f t="shared" si="7"/>
        <v>91.304347826086953</v>
      </c>
      <c r="DW38" s="10">
        <f t="shared" si="7"/>
        <v>0</v>
      </c>
      <c r="DX38" s="10">
        <f t="shared" si="7"/>
        <v>8.695652173913043</v>
      </c>
      <c r="DY38" s="10">
        <f t="shared" si="7"/>
        <v>78.260869565217391</v>
      </c>
      <c r="DZ38" s="10">
        <f t="shared" si="7"/>
        <v>13.043478260869565</v>
      </c>
      <c r="EA38" s="10">
        <f t="shared" si="7"/>
        <v>8.695652173913043</v>
      </c>
      <c r="EB38" s="10">
        <f t="shared" ref="EB38:FK38" si="8">EB37/23%</f>
        <v>91.304347826086953</v>
      </c>
      <c r="EC38" s="10">
        <f t="shared" si="8"/>
        <v>0</v>
      </c>
      <c r="ED38" s="10">
        <f t="shared" si="8"/>
        <v>8.695652173913043</v>
      </c>
      <c r="EE38" s="10">
        <f t="shared" si="8"/>
        <v>91.304347826086953</v>
      </c>
      <c r="EF38" s="10">
        <f t="shared" si="8"/>
        <v>0</v>
      </c>
      <c r="EG38" s="10">
        <f t="shared" si="8"/>
        <v>8.695652173913043</v>
      </c>
      <c r="EH38" s="10">
        <f t="shared" si="8"/>
        <v>86.956521739130437</v>
      </c>
      <c r="EI38" s="10">
        <f t="shared" si="8"/>
        <v>4.3478260869565215</v>
      </c>
      <c r="EJ38" s="10">
        <f t="shared" si="8"/>
        <v>8.695652173913043</v>
      </c>
      <c r="EK38" s="10">
        <f t="shared" si="8"/>
        <v>73.91304347826086</v>
      </c>
      <c r="EL38" s="10">
        <f t="shared" si="8"/>
        <v>17.391304347826086</v>
      </c>
      <c r="EM38" s="10">
        <f t="shared" si="8"/>
        <v>8.695652173913043</v>
      </c>
      <c r="EN38" s="10">
        <f t="shared" si="8"/>
        <v>65.217391304347828</v>
      </c>
      <c r="EO38" s="10">
        <f t="shared" si="8"/>
        <v>26.086956521739129</v>
      </c>
      <c r="EP38" s="10">
        <f t="shared" si="8"/>
        <v>8.695652173913043</v>
      </c>
      <c r="EQ38" s="10">
        <f t="shared" si="8"/>
        <v>60.869565217391305</v>
      </c>
      <c r="ER38" s="10">
        <f t="shared" si="8"/>
        <v>30.434782608695652</v>
      </c>
      <c r="ES38" s="10">
        <f t="shared" si="8"/>
        <v>8.695652173913043</v>
      </c>
      <c r="ET38" s="10">
        <f t="shared" si="8"/>
        <v>0</v>
      </c>
      <c r="EU38" s="10">
        <f t="shared" si="8"/>
        <v>82.608695652173907</v>
      </c>
      <c r="EV38" s="10">
        <f t="shared" si="8"/>
        <v>17.391304347826086</v>
      </c>
      <c r="EW38" s="10">
        <f t="shared" si="8"/>
        <v>56.521739130434781</v>
      </c>
      <c r="EX38" s="10">
        <f t="shared" si="8"/>
        <v>39.130434782608695</v>
      </c>
      <c r="EY38" s="10">
        <f t="shared" si="8"/>
        <v>4.3478260869565215</v>
      </c>
      <c r="EZ38" s="10">
        <f t="shared" si="8"/>
        <v>34.782608695652172</v>
      </c>
      <c r="FA38" s="10">
        <f t="shared" si="8"/>
        <v>52.173913043478258</v>
      </c>
      <c r="FB38" s="10">
        <f t="shared" si="8"/>
        <v>13.043478260869565</v>
      </c>
      <c r="FC38" s="10">
        <f t="shared" si="8"/>
        <v>0</v>
      </c>
      <c r="FD38" s="10">
        <f t="shared" si="8"/>
        <v>91.304347826086953</v>
      </c>
      <c r="FE38" s="10">
        <f t="shared" si="8"/>
        <v>8.695652173913043</v>
      </c>
      <c r="FF38" s="10">
        <f t="shared" si="8"/>
        <v>52.173913043478258</v>
      </c>
      <c r="FG38" s="10">
        <f t="shared" si="8"/>
        <v>39.130434782608695</v>
      </c>
      <c r="FH38" s="10">
        <f t="shared" si="8"/>
        <v>8.695652173913043</v>
      </c>
      <c r="FI38" s="10">
        <f t="shared" si="8"/>
        <v>60.869565217391305</v>
      </c>
      <c r="FJ38" s="10">
        <f t="shared" si="8"/>
        <v>30.434782608695652</v>
      </c>
      <c r="FK38" s="10">
        <f t="shared" si="8"/>
        <v>8.695652173913043</v>
      </c>
    </row>
    <row r="40" spans="1:167" x14ac:dyDescent="0.25">
      <c r="B40" s="70" t="s">
        <v>492</v>
      </c>
      <c r="C40" s="71"/>
      <c r="D40" s="71"/>
      <c r="E40" s="72"/>
      <c r="F40" s="36"/>
      <c r="G40" s="36"/>
      <c r="H40" s="36"/>
      <c r="I40" s="36"/>
    </row>
    <row r="41" spans="1:167" x14ac:dyDescent="0.25">
      <c r="B41" s="15" t="s">
        <v>284</v>
      </c>
      <c r="C41" s="15" t="s">
        <v>292</v>
      </c>
      <c r="D41" s="34">
        <f>E41/100*23</f>
        <v>18</v>
      </c>
      <c r="E41" s="30">
        <f>(C38+F38+I38+L38+O38)/5</f>
        <v>78.260869565217391</v>
      </c>
    </row>
    <row r="42" spans="1:167" x14ac:dyDescent="0.25">
      <c r="B42" s="4" t="s">
        <v>285</v>
      </c>
      <c r="C42" s="4" t="s">
        <v>292</v>
      </c>
      <c r="D42" s="27">
        <f>E42/100*23</f>
        <v>5</v>
      </c>
      <c r="E42" s="24">
        <f>(D38+G38+J38+M38+P38)/5</f>
        <v>21.739130434782609</v>
      </c>
    </row>
    <row r="43" spans="1:167" x14ac:dyDescent="0.25">
      <c r="B43" s="4" t="s">
        <v>286</v>
      </c>
      <c r="C43" s="4" t="s">
        <v>292</v>
      </c>
      <c r="D43" s="27">
        <f>E43/100*23</f>
        <v>0</v>
      </c>
      <c r="E43" s="24">
        <f>(E38+H38+K38+N38+Q38)/5</f>
        <v>0</v>
      </c>
    </row>
    <row r="44" spans="1:167" x14ac:dyDescent="0.25">
      <c r="B44" s="28"/>
      <c r="C44" s="28"/>
      <c r="D44" s="32">
        <f>SUM(D41:D43)</f>
        <v>23</v>
      </c>
      <c r="E44" s="32">
        <f>SUM(E41:E43)</f>
        <v>100</v>
      </c>
    </row>
    <row r="45" spans="1:167" ht="30" customHeight="1" x14ac:dyDescent="0.25">
      <c r="B45" s="4"/>
      <c r="C45" s="4"/>
      <c r="D45" s="128" t="s">
        <v>194</v>
      </c>
      <c r="E45" s="128"/>
      <c r="F45" s="74" t="s">
        <v>195</v>
      </c>
      <c r="G45" s="74"/>
      <c r="H45" s="107" t="s">
        <v>229</v>
      </c>
      <c r="I45" s="107"/>
    </row>
    <row r="46" spans="1:167" x14ac:dyDescent="0.25">
      <c r="B46" s="4" t="s">
        <v>284</v>
      </c>
      <c r="C46" s="4" t="s">
        <v>293</v>
      </c>
      <c r="D46" s="3">
        <f>E46/100*23</f>
        <v>3.8</v>
      </c>
      <c r="E46" s="24">
        <f>(R38+U38+X38+AA38+AD38)/5</f>
        <v>16.521739130434781</v>
      </c>
      <c r="F46" s="3">
        <f>G46/100*23</f>
        <v>2.6</v>
      </c>
      <c r="G46" s="24">
        <f>(AG38+AJ38+AM38+AP38+AS38)/5</f>
        <v>11.304347826086957</v>
      </c>
      <c r="H46" s="3">
        <f>I46/100*23</f>
        <v>1.8</v>
      </c>
      <c r="I46" s="24">
        <f>(AV38+AY38+BB38+BE38+BH38)/5</f>
        <v>7.8260869565217392</v>
      </c>
    </row>
    <row r="47" spans="1:167" x14ac:dyDescent="0.25">
      <c r="B47" s="4" t="s">
        <v>285</v>
      </c>
      <c r="C47" s="4" t="s">
        <v>293</v>
      </c>
      <c r="D47" s="27">
        <f>E47/100*23</f>
        <v>13.199999999999998</v>
      </c>
      <c r="E47" s="24">
        <f>(S38+V38+Y38+AB38+AE38)/5</f>
        <v>57.391304347826079</v>
      </c>
      <c r="F47" s="3">
        <f>G47/100*23</f>
        <v>13.200000000000001</v>
      </c>
      <c r="G47" s="24">
        <f>(AH38+AK38+AN38+AQ38+AT38)/5</f>
        <v>57.391304347826086</v>
      </c>
      <c r="H47" s="3">
        <f>I47/100*23</f>
        <v>8.8000000000000007</v>
      </c>
      <c r="I47" s="24">
        <f>(AW38+AZ38+BC38+BF38+BI38)/5</f>
        <v>38.260869565217391</v>
      </c>
    </row>
    <row r="48" spans="1:167" x14ac:dyDescent="0.25">
      <c r="B48" s="4" t="s">
        <v>286</v>
      </c>
      <c r="C48" s="4" t="s">
        <v>293</v>
      </c>
      <c r="D48" s="27">
        <f>E48/100*23</f>
        <v>5.9999999999999982</v>
      </c>
      <c r="E48" s="24">
        <f>(T38+W38+Z38+AC38+AF38)/5</f>
        <v>26.086956521739125</v>
      </c>
      <c r="F48" s="3">
        <f>G48/100*23</f>
        <v>7.2</v>
      </c>
      <c r="G48" s="24">
        <f>(AI38+AL38+AO38+AR38+AU38)/5</f>
        <v>31.304347826086957</v>
      </c>
      <c r="H48" s="3">
        <f>I48/100*23</f>
        <v>12.4</v>
      </c>
      <c r="I48" s="24">
        <f>(AX38+BA38+BD38+BG38+BJ38)/5</f>
        <v>53.913043478260875</v>
      </c>
    </row>
    <row r="49" spans="2:13" x14ac:dyDescent="0.25">
      <c r="B49" s="4"/>
      <c r="C49" s="4"/>
      <c r="D49" s="26">
        <f t="shared" ref="D49:I49" si="9">SUM(D46:D48)</f>
        <v>22.999999999999993</v>
      </c>
      <c r="E49" s="26">
        <f t="shared" si="9"/>
        <v>99.999999999999986</v>
      </c>
      <c r="F49" s="25">
        <f t="shared" si="9"/>
        <v>23</v>
      </c>
      <c r="G49" s="26">
        <f t="shared" si="9"/>
        <v>100</v>
      </c>
      <c r="H49" s="25">
        <f t="shared" si="9"/>
        <v>23</v>
      </c>
      <c r="I49" s="26">
        <f t="shared" si="9"/>
        <v>100</v>
      </c>
    </row>
    <row r="50" spans="2:13" x14ac:dyDescent="0.25">
      <c r="B50" s="4" t="s">
        <v>284</v>
      </c>
      <c r="C50" s="4" t="s">
        <v>294</v>
      </c>
      <c r="D50" s="3">
        <f>E50/100*23</f>
        <v>11.4</v>
      </c>
      <c r="E50" s="24">
        <f>(BK38+BN38+BQ38+BT38+BW38)/5</f>
        <v>49.565217391304351</v>
      </c>
      <c r="I50" s="35"/>
    </row>
    <row r="51" spans="2:13" x14ac:dyDescent="0.25">
      <c r="B51" s="4" t="s">
        <v>285</v>
      </c>
      <c r="C51" s="4" t="s">
        <v>294</v>
      </c>
      <c r="D51" s="3">
        <f>E51/100*23</f>
        <v>9.6000000000000014</v>
      </c>
      <c r="E51" s="24">
        <f>(BL38+BO38+BR38+BU38+BX38)/5</f>
        <v>41.739130434782609</v>
      </c>
    </row>
    <row r="52" spans="2:13" x14ac:dyDescent="0.25">
      <c r="B52" s="4" t="s">
        <v>286</v>
      </c>
      <c r="C52" s="4" t="s">
        <v>294</v>
      </c>
      <c r="D52" s="3">
        <f>E52/100*23</f>
        <v>2</v>
      </c>
      <c r="E52" s="24">
        <f>(BM38+BP38+BS38+BV38+BY38)/5</f>
        <v>8.695652173913043</v>
      </c>
    </row>
    <row r="53" spans="2:13" x14ac:dyDescent="0.25">
      <c r="B53" s="28"/>
      <c r="C53" s="28"/>
      <c r="D53" s="31">
        <f>SUM(D50:D52)</f>
        <v>23</v>
      </c>
      <c r="E53" s="31">
        <f>SUM(E50:E52)</f>
        <v>100.00000000000001</v>
      </c>
      <c r="F53" s="33"/>
    </row>
    <row r="54" spans="2:13" x14ac:dyDescent="0.25">
      <c r="B54" s="4"/>
      <c r="C54" s="4"/>
      <c r="D54" s="73" t="s">
        <v>201</v>
      </c>
      <c r="E54" s="73"/>
      <c r="F54" s="107" t="s">
        <v>197</v>
      </c>
      <c r="G54" s="107"/>
      <c r="H54" s="107" t="s">
        <v>202</v>
      </c>
      <c r="I54" s="107"/>
      <c r="J54" s="107" t="s">
        <v>203</v>
      </c>
      <c r="K54" s="107"/>
      <c r="L54" s="107" t="s">
        <v>42</v>
      </c>
      <c r="M54" s="107"/>
    </row>
    <row r="55" spans="2:13" x14ac:dyDescent="0.25">
      <c r="B55" s="4" t="s">
        <v>284</v>
      </c>
      <c r="C55" s="4" t="s">
        <v>295</v>
      </c>
      <c r="D55" s="3">
        <f>E55/100*23</f>
        <v>13.399999999999999</v>
      </c>
      <c r="E55" s="24">
        <f>(BZ38+CC38+CF38+CI38+CL38)/5</f>
        <v>58.260869565217391</v>
      </c>
      <c r="F55" s="3">
        <f>G55/100*23</f>
        <v>13.600000000000001</v>
      </c>
      <c r="G55" s="24">
        <f>(CO38+CR38+CU38+CX38+DA38)/5</f>
        <v>59.130434782608702</v>
      </c>
      <c r="H55" s="3">
        <f>I55/100*23</f>
        <v>20.599999999999998</v>
      </c>
      <c r="I55" s="24">
        <f>(DD38+DG38+DJ38+DM38+DP38)/5</f>
        <v>89.565217391304344</v>
      </c>
      <c r="J55" s="3">
        <f>K55/100*23</f>
        <v>16.2</v>
      </c>
      <c r="K55" s="24">
        <f>(DS38+DV38+DY38+EB38+EE38)/5</f>
        <v>70.434782608695656</v>
      </c>
      <c r="L55" s="3">
        <f>M55/100*23</f>
        <v>13.200000000000001</v>
      </c>
      <c r="M55" s="24">
        <f>(EH38+EK38+EN38+EQ38+ET38)/5</f>
        <v>57.391304347826086</v>
      </c>
    </row>
    <row r="56" spans="2:13" x14ac:dyDescent="0.25">
      <c r="B56" s="4" t="s">
        <v>285</v>
      </c>
      <c r="C56" s="4" t="s">
        <v>295</v>
      </c>
      <c r="D56" s="3">
        <f>E56/100*23</f>
        <v>7.6</v>
      </c>
      <c r="E56" s="24">
        <f>(CA38+CD38+CG38+CJ38+CM38)/5</f>
        <v>33.043478260869563</v>
      </c>
      <c r="F56" s="3">
        <f>G56/100*23</f>
        <v>7.4</v>
      </c>
      <c r="G56" s="24">
        <f>(CP38+CS38+CV38+CY38+DB38)/5</f>
        <v>32.173913043478265</v>
      </c>
      <c r="H56" s="3">
        <f>I56/100*23</f>
        <v>0.4</v>
      </c>
      <c r="I56" s="24">
        <f>(DE38+DH38+DK38+DN38+DQ38)/5</f>
        <v>1.7391304347826086</v>
      </c>
      <c r="J56" s="3">
        <f>K56/100*23</f>
        <v>4.4000000000000004</v>
      </c>
      <c r="K56" s="24">
        <f>(DT38+DW38+DZ38+EC38+EF38)/5</f>
        <v>19.130434782608695</v>
      </c>
      <c r="L56" s="3">
        <f>M56/100*23</f>
        <v>7.4</v>
      </c>
      <c r="M56" s="24">
        <f>(EI38+EL38+EO38+ER38+EU38)/5</f>
        <v>32.173913043478265</v>
      </c>
    </row>
    <row r="57" spans="2:13" x14ac:dyDescent="0.25">
      <c r="B57" s="4" t="s">
        <v>286</v>
      </c>
      <c r="C57" s="4" t="s">
        <v>295</v>
      </c>
      <c r="D57" s="3">
        <f>E57/100*23</f>
        <v>2</v>
      </c>
      <c r="E57" s="24">
        <f>(CB38+CE38+CH38+CK38+CN38)/5</f>
        <v>8.695652173913043</v>
      </c>
      <c r="F57" s="3">
        <f>G57/100*23</f>
        <v>2</v>
      </c>
      <c r="G57" s="24">
        <f>(CQ38+CT38+CW38+CZ38+DC38)/5</f>
        <v>8.695652173913043</v>
      </c>
      <c r="H57" s="3">
        <f>I57/100*23</f>
        <v>2</v>
      </c>
      <c r="I57" s="24">
        <f>(DF38+DI38+DL38+DO38+DR38)/5</f>
        <v>8.695652173913043</v>
      </c>
      <c r="J57" s="3">
        <f>K57/100*23</f>
        <v>2.4000000000000004</v>
      </c>
      <c r="K57" s="24">
        <f>(DU38+DX38+EA38+ED38+EG38)/5</f>
        <v>10.434782608695652</v>
      </c>
      <c r="L57" s="3">
        <f>M57/100*23</f>
        <v>2.4000000000000004</v>
      </c>
      <c r="M57" s="24">
        <f>(EJ38+EM38+EP38+ES38+EV38)/5</f>
        <v>10.434782608695652</v>
      </c>
    </row>
    <row r="58" spans="2:13" x14ac:dyDescent="0.25">
      <c r="B58" s="4"/>
      <c r="C58" s="4"/>
      <c r="D58" s="25">
        <f t="shared" ref="D58:M58" si="10">SUM(D55:D57)</f>
        <v>23</v>
      </c>
      <c r="E58" s="25">
        <f t="shared" si="10"/>
        <v>100</v>
      </c>
      <c r="F58" s="25">
        <f t="shared" si="10"/>
        <v>23</v>
      </c>
      <c r="G58" s="26">
        <f t="shared" si="10"/>
        <v>100.00000000000001</v>
      </c>
      <c r="H58" s="25">
        <f t="shared" si="10"/>
        <v>22.999999999999996</v>
      </c>
      <c r="I58" s="26">
        <f t="shared" si="10"/>
        <v>100</v>
      </c>
      <c r="J58" s="25">
        <f t="shared" si="10"/>
        <v>23</v>
      </c>
      <c r="K58" s="26">
        <f t="shared" si="10"/>
        <v>100</v>
      </c>
      <c r="L58" s="25">
        <f t="shared" si="10"/>
        <v>23</v>
      </c>
      <c r="M58" s="26">
        <f t="shared" si="10"/>
        <v>100</v>
      </c>
    </row>
    <row r="59" spans="2:13" x14ac:dyDescent="0.25">
      <c r="B59" s="4" t="s">
        <v>284</v>
      </c>
      <c r="C59" s="4" t="s">
        <v>296</v>
      </c>
      <c r="D59" s="3">
        <f>E59/100*23</f>
        <v>9.4</v>
      </c>
      <c r="E59" s="24">
        <f>(EW38+EZ38+FC38+FF38+FI38)/5</f>
        <v>40.869565217391305</v>
      </c>
    </row>
    <row r="60" spans="2:13" x14ac:dyDescent="0.25">
      <c r="B60" s="4" t="s">
        <v>285</v>
      </c>
      <c r="C60" s="4" t="s">
        <v>296</v>
      </c>
      <c r="D60" s="3">
        <f>E60/100*23</f>
        <v>11.6</v>
      </c>
      <c r="E60" s="24">
        <f>(EX38+FA38+FD38+FG38+FJ38)/5</f>
        <v>50.434782608695649</v>
      </c>
    </row>
    <row r="61" spans="2:13" x14ac:dyDescent="0.25">
      <c r="B61" s="4" t="s">
        <v>286</v>
      </c>
      <c r="C61" s="4" t="s">
        <v>296</v>
      </c>
      <c r="D61" s="3">
        <f>E61/100*23</f>
        <v>2</v>
      </c>
      <c r="E61" s="24">
        <f>(EY38+FB38+FE38+FH38+FK38)/5</f>
        <v>8.695652173913043</v>
      </c>
    </row>
    <row r="62" spans="2:13" x14ac:dyDescent="0.25">
      <c r="B62" s="4"/>
      <c r="C62" s="4"/>
      <c r="D62" s="25">
        <f>SUM(D59:D61)</f>
        <v>23</v>
      </c>
      <c r="E62" s="25">
        <f>SUM(E59:E61)</f>
        <v>100</v>
      </c>
    </row>
  </sheetData>
  <mergeCells count="140">
    <mergeCell ref="D54:E54"/>
    <mergeCell ref="F54:G54"/>
    <mergeCell ref="H54:I54"/>
    <mergeCell ref="J54:K54"/>
    <mergeCell ref="L54:M54"/>
    <mergeCell ref="B40:E40"/>
    <mergeCell ref="BE12:BG12"/>
    <mergeCell ref="BH12:BJ12"/>
    <mergeCell ref="D45:E45"/>
    <mergeCell ref="F45:G45"/>
    <mergeCell ref="H45:I45"/>
    <mergeCell ref="A37:B37"/>
    <mergeCell ref="AV12:AX12"/>
    <mergeCell ref="AY12:BA12"/>
    <mergeCell ref="BB12:BD12"/>
    <mergeCell ref="A38:B38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Средняя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2026-01-16T07:34:20Z</dcterms:modified>
</cp:coreProperties>
</file>