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Аттестация сада  Мерей\мониторинг\мониторинг  2025-2026\промежуточный мониторинг\"/>
    </mc:Choice>
  </mc:AlternateContent>
  <xr:revisionPtr revIDLastSave="0" documentId="8_{C6925819-6570-4E5C-B916-378FA1CDF8FD}" xr6:coauthVersionLast="47" xr6:coauthVersionMax="47" xr10:uidLastSave="{00000000-0000-0000-0000-000000000000}"/>
  <bookViews>
    <workbookView xWindow="-120" yWindow="-120" windowWidth="29040" windowHeight="15720" firstSheet="2" activeTab="3" xr2:uid="{00000000-000D-0000-FFFF-FFFF00000000}"/>
  </bookViews>
  <sheets>
    <sheet name="Группа раннего возраста" sheetId="1" r:id="rId1"/>
    <sheet name="Младшая группа" sheetId="2" r:id="rId2"/>
    <sheet name="Старшая группа" sheetId="4" r:id="rId3"/>
    <sheet name="старшая гр тілге бойлау" sheetId="7" r:id="rId4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6" i="4" l="1"/>
  <c r="I48" i="4"/>
  <c r="I46" i="4"/>
  <c r="X34" i="7" l="1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J37" i="4" l="1"/>
  <c r="BI37" i="4"/>
  <c r="BF37" i="4"/>
  <c r="BE37" i="4"/>
  <c r="BC37" i="4"/>
  <c r="DX37" i="4" l="1"/>
  <c r="DN37" i="4" l="1"/>
  <c r="DM37" i="4"/>
  <c r="DL37" i="4"/>
  <c r="DK37" i="4"/>
  <c r="DH37" i="4"/>
  <c r="DD37" i="4"/>
  <c r="DC37" i="4"/>
  <c r="CY37" i="4"/>
  <c r="CS37" i="4"/>
  <c r="CN37" i="4"/>
  <c r="CL37" i="4"/>
  <c r="CD37" i="4"/>
  <c r="BW37" i="4"/>
  <c r="BZ37" i="4"/>
  <c r="BV37" i="4"/>
  <c r="AS37" i="4"/>
  <c r="AQ37" i="4"/>
  <c r="AN37" i="4"/>
  <c r="AH37" i="4"/>
  <c r="AB37" i="4"/>
  <c r="AA37" i="4"/>
  <c r="Z37" i="4"/>
  <c r="Y37" i="4"/>
  <c r="T37" i="4"/>
  <c r="K37" i="4"/>
  <c r="G37" i="4"/>
  <c r="C37" i="4"/>
  <c r="L34" i="7" l="1"/>
  <c r="D34" i="7"/>
  <c r="E34" i="7"/>
  <c r="F34" i="7"/>
  <c r="G34" i="7"/>
  <c r="H34" i="7"/>
  <c r="I34" i="7"/>
  <c r="J34" i="7"/>
  <c r="K34" i="7"/>
  <c r="M34" i="7"/>
  <c r="N34" i="7"/>
  <c r="O34" i="7"/>
  <c r="P34" i="7"/>
  <c r="Q34" i="7"/>
  <c r="R34" i="7"/>
  <c r="S34" i="7"/>
  <c r="T34" i="7"/>
  <c r="U34" i="7"/>
  <c r="V34" i="7"/>
  <c r="W34" i="7"/>
  <c r="Y34" i="7"/>
  <c r="Z34" i="7"/>
  <c r="AA34" i="7"/>
  <c r="AB34" i="7"/>
  <c r="AC34" i="7"/>
  <c r="AD34" i="7"/>
  <c r="AE34" i="7"/>
  <c r="AF34" i="7"/>
  <c r="AG34" i="7"/>
  <c r="AH34" i="7"/>
  <c r="AI34" i="7"/>
  <c r="AJ34" i="7"/>
  <c r="AK34" i="7"/>
  <c r="AL34" i="7"/>
  <c r="AM34" i="7"/>
  <c r="AN34" i="7"/>
  <c r="AO34" i="7"/>
  <c r="AP34" i="7"/>
  <c r="AQ34" i="7"/>
  <c r="AR34" i="7"/>
  <c r="AS34" i="7"/>
  <c r="AT34" i="7"/>
  <c r="AU34" i="7"/>
  <c r="GP37" i="4"/>
  <c r="GQ37" i="4"/>
  <c r="GR37" i="4"/>
  <c r="E43" i="7" l="1"/>
  <c r="E52" i="7"/>
  <c r="E58" i="7"/>
  <c r="E44" i="7"/>
  <c r="E39" i="7"/>
  <c r="E57" i="7"/>
  <c r="E54" i="7"/>
  <c r="E53" i="7"/>
  <c r="E49" i="7"/>
  <c r="E38" i="7"/>
  <c r="D52" i="7"/>
  <c r="E56" i="7"/>
  <c r="E47" i="7"/>
  <c r="E48" i="7"/>
  <c r="E45" i="7"/>
  <c r="E40" i="7"/>
  <c r="D38" i="7"/>
  <c r="D43" i="7"/>
  <c r="D39" i="7"/>
  <c r="D44" i="7"/>
  <c r="D48" i="7"/>
  <c r="D53" i="7"/>
  <c r="D57" i="7"/>
  <c r="D47" i="7"/>
  <c r="D56" i="7"/>
  <c r="D40" i="7"/>
  <c r="D45" i="7"/>
  <c r="D49" i="7"/>
  <c r="D54" i="7"/>
  <c r="D58" i="7"/>
  <c r="E41" i="7" l="1"/>
  <c r="E59" i="7"/>
  <c r="D55" i="7"/>
  <c r="E55" i="7"/>
  <c r="E46" i="7"/>
  <c r="D50" i="7"/>
  <c r="E50" i="7"/>
  <c r="D46" i="7"/>
  <c r="D59" i="7"/>
  <c r="D41" i="7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GO37" i="4"/>
  <c r="GN37" i="4"/>
  <c r="GM37" i="4"/>
  <c r="GL37" i="4"/>
  <c r="GK37" i="4"/>
  <c r="GJ37" i="4"/>
  <c r="GI37" i="4"/>
  <c r="GH37" i="4"/>
  <c r="GG37" i="4"/>
  <c r="GF37" i="4"/>
  <c r="GE37" i="4"/>
  <c r="GD37" i="4"/>
  <c r="GC37" i="4"/>
  <c r="GB37" i="4"/>
  <c r="GA37" i="4"/>
  <c r="FZ37" i="4"/>
  <c r="FY37" i="4"/>
  <c r="FX37" i="4"/>
  <c r="FW37" i="4"/>
  <c r="FV37" i="4"/>
  <c r="FU37" i="4"/>
  <c r="FT37" i="4"/>
  <c r="FS37" i="4"/>
  <c r="FR37" i="4"/>
  <c r="FQ37" i="4"/>
  <c r="FP37" i="4"/>
  <c r="FO37" i="4"/>
  <c r="FN37" i="4"/>
  <c r="FM37" i="4"/>
  <c r="FL37" i="4"/>
  <c r="FK37" i="4"/>
  <c r="FJ37" i="4"/>
  <c r="FI37" i="4"/>
  <c r="FH37" i="4"/>
  <c r="FG37" i="4"/>
  <c r="FF37" i="4"/>
  <c r="FE37" i="4"/>
  <c r="FD37" i="4"/>
  <c r="FC37" i="4"/>
  <c r="FB37" i="4"/>
  <c r="FA37" i="4"/>
  <c r="EZ37" i="4"/>
  <c r="EY37" i="4"/>
  <c r="EX37" i="4"/>
  <c r="EW37" i="4"/>
  <c r="EV37" i="4"/>
  <c r="EU37" i="4"/>
  <c r="ET37" i="4"/>
  <c r="ES37" i="4"/>
  <c r="ER37" i="4"/>
  <c r="EQ37" i="4"/>
  <c r="EP37" i="4"/>
  <c r="EO37" i="4"/>
  <c r="EN37" i="4"/>
  <c r="EM37" i="4"/>
  <c r="EL37" i="4"/>
  <c r="EK37" i="4"/>
  <c r="EJ37" i="4"/>
  <c r="EI37" i="4"/>
  <c r="EH37" i="4"/>
  <c r="EG37" i="4"/>
  <c r="EF37" i="4"/>
  <c r="EE37" i="4"/>
  <c r="ED37" i="4"/>
  <c r="EC37" i="4"/>
  <c r="EB37" i="4"/>
  <c r="EA37" i="4"/>
  <c r="DZ37" i="4"/>
  <c r="DY37" i="4"/>
  <c r="DW37" i="4"/>
  <c r="DV37" i="4"/>
  <c r="DU37" i="4"/>
  <c r="DT37" i="4"/>
  <c r="DS37" i="4"/>
  <c r="DR37" i="4"/>
  <c r="DQ37" i="4"/>
  <c r="DP37" i="4"/>
  <c r="DJ37" i="4"/>
  <c r="DI37" i="4"/>
  <c r="DG37" i="4"/>
  <c r="DF37" i="4"/>
  <c r="DE37" i="4"/>
  <c r="DB37" i="4"/>
  <c r="DA37" i="4"/>
  <c r="CZ37" i="4"/>
  <c r="CX37" i="4"/>
  <c r="CW37" i="4"/>
  <c r="CV37" i="4"/>
  <c r="CU37" i="4"/>
  <c r="CT37" i="4"/>
  <c r="CR37" i="4"/>
  <c r="CQ37" i="4"/>
  <c r="CP37" i="4"/>
  <c r="CO37" i="4"/>
  <c r="CM37" i="4"/>
  <c r="CK37" i="4"/>
  <c r="CJ37" i="4"/>
  <c r="CI37" i="4"/>
  <c r="CH37" i="4"/>
  <c r="CG37" i="4"/>
  <c r="CF37" i="4"/>
  <c r="CE37" i="4"/>
  <c r="CC37" i="4"/>
  <c r="CB37" i="4"/>
  <c r="CA37" i="4"/>
  <c r="BX37" i="4"/>
  <c r="BU37" i="4"/>
  <c r="BT37" i="4"/>
  <c r="BS37" i="4"/>
  <c r="BR37" i="4"/>
  <c r="BQ37" i="4"/>
  <c r="BP37" i="4"/>
  <c r="BO37" i="4"/>
  <c r="BN37" i="4"/>
  <c r="BM37" i="4"/>
  <c r="BL37" i="4"/>
  <c r="BK37" i="4"/>
  <c r="BJ37" i="4"/>
  <c r="BG37" i="4"/>
  <c r="BD37" i="4"/>
  <c r="BB37" i="4"/>
  <c r="BA37" i="4"/>
  <c r="AZ37" i="4"/>
  <c r="AY37" i="4"/>
  <c r="AW37" i="4"/>
  <c r="AV37" i="4"/>
  <c r="AU37" i="4"/>
  <c r="AT37" i="4"/>
  <c r="AR37" i="4"/>
  <c r="AP37" i="4"/>
  <c r="AO37" i="4"/>
  <c r="AM37" i="4"/>
  <c r="AL37" i="4"/>
  <c r="AK37" i="4"/>
  <c r="AI37" i="4"/>
  <c r="AF37" i="4"/>
  <c r="AE37" i="4"/>
  <c r="AD37" i="4"/>
  <c r="AC37" i="4"/>
  <c r="X37" i="4"/>
  <c r="W37" i="4"/>
  <c r="V37" i="4"/>
  <c r="U37" i="4"/>
  <c r="S37" i="4"/>
  <c r="R37" i="4"/>
  <c r="Q37" i="4"/>
  <c r="P37" i="4"/>
  <c r="O37" i="4"/>
  <c r="N37" i="4"/>
  <c r="M37" i="4"/>
  <c r="L37" i="4"/>
  <c r="I37" i="4"/>
  <c r="H37" i="4"/>
  <c r="F37" i="4"/>
  <c r="E37" i="4"/>
  <c r="D37" i="4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V39" i="1"/>
  <c r="U39" i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39" i="1"/>
  <c r="C39" i="1"/>
  <c r="D61" i="4" l="1"/>
  <c r="D60" i="4"/>
  <c r="D59" i="4"/>
  <c r="E61" i="4"/>
  <c r="E60" i="4"/>
  <c r="D40" i="1"/>
  <c r="C40" i="1"/>
  <c r="E59" i="4"/>
  <c r="L55" i="4"/>
  <c r="K55" i="4"/>
  <c r="J55" i="4" s="1"/>
  <c r="K56" i="4"/>
  <c r="J56" i="4" s="1"/>
  <c r="K57" i="4"/>
  <c r="I55" i="4"/>
  <c r="H55" i="4" s="1"/>
  <c r="I56" i="4"/>
  <c r="H56" i="4" s="1"/>
  <c r="I57" i="4"/>
  <c r="G55" i="4"/>
  <c r="F55" i="4" s="1"/>
  <c r="G56" i="4"/>
  <c r="F56" i="4" s="1"/>
  <c r="G57" i="4"/>
  <c r="E55" i="4"/>
  <c r="D55" i="4" s="1"/>
  <c r="E56" i="4"/>
  <c r="D56" i="4" s="1"/>
  <c r="D57" i="4"/>
  <c r="E52" i="4"/>
  <c r="D52" i="4" s="1"/>
  <c r="D51" i="4"/>
  <c r="G46" i="4"/>
  <c r="G47" i="4"/>
  <c r="G48" i="4"/>
  <c r="E46" i="4"/>
  <c r="E47" i="4"/>
  <c r="E48" i="4"/>
  <c r="E42" i="4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D50" i="2" s="1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48" i="1"/>
  <c r="D48" i="1" s="1"/>
  <c r="E49" i="1"/>
  <c r="D49" i="1" s="1"/>
  <c r="E50" i="1"/>
  <c r="D50" i="1" s="1"/>
  <c r="G50" i="1"/>
  <c r="F50" i="1" s="1"/>
  <c r="G48" i="1"/>
  <c r="G49" i="1"/>
  <c r="F49" i="1" s="1"/>
  <c r="U40" i="1"/>
  <c r="V40" i="1"/>
  <c r="W40" i="1"/>
  <c r="E45" i="1" s="1"/>
  <c r="D45" i="1" s="1"/>
  <c r="E52" i="1"/>
  <c r="D52" i="1" s="1"/>
  <c r="E43" i="2"/>
  <c r="D43" i="2" s="1"/>
  <c r="E45" i="2"/>
  <c r="D45" i="2" s="1"/>
  <c r="E54" i="1"/>
  <c r="D54" i="1" s="1"/>
  <c r="E61" i="1"/>
  <c r="D61" i="1" s="1"/>
  <c r="E44" i="2"/>
  <c r="D44" i="2" s="1"/>
  <c r="E53" i="2"/>
  <c r="D53" i="2" s="1"/>
  <c r="E53" i="1"/>
  <c r="D53" i="1" s="1"/>
  <c r="E62" i="1"/>
  <c r="D62" i="1" s="1"/>
  <c r="E63" i="1"/>
  <c r="D63" i="1" s="1"/>
  <c r="E62" i="2"/>
  <c r="D62" i="2" s="1"/>
  <c r="E63" i="2"/>
  <c r="D63" i="2" s="1"/>
  <c r="E44" i="1" l="1"/>
  <c r="D44" i="1" s="1"/>
  <c r="E43" i="1"/>
  <c r="D43" i="1" s="1"/>
  <c r="D46" i="1" s="1"/>
  <c r="M58" i="4"/>
  <c r="K58" i="4"/>
  <c r="J57" i="4"/>
  <c r="H57" i="4"/>
  <c r="I58" i="4"/>
  <c r="F57" i="4"/>
  <c r="G58" i="4"/>
  <c r="G49" i="4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0" i="1"/>
  <c r="G60" i="1"/>
  <c r="F48" i="1"/>
  <c r="F51" i="1" s="1"/>
  <c r="G51" i="1"/>
  <c r="D55" i="1"/>
  <c r="D64" i="1"/>
  <c r="E51" i="2"/>
  <c r="E60" i="2"/>
  <c r="E58" i="4"/>
  <c r="E55" i="1"/>
  <c r="D60" i="1"/>
  <c r="E64" i="2"/>
  <c r="E53" i="4"/>
  <c r="E64" i="1"/>
  <c r="E49" i="4"/>
  <c r="E51" i="1"/>
  <c r="E60" i="1"/>
  <c r="D64" i="2"/>
  <c r="D51" i="1"/>
  <c r="E46" i="1" l="1"/>
  <c r="E62" i="4"/>
  <c r="D62" i="4"/>
  <c r="BH37" i="4"/>
</calcChain>
</file>

<file path=xl/sharedStrings.xml><?xml version="1.0" encoding="utf-8"?>
<sst xmlns="http://schemas.openxmlformats.org/spreadsheetml/2006/main" count="1085" uniqueCount="842">
  <si>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</si>
  <si>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</si>
  <si>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</si>
  <si>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</si>
  <si>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</si>
  <si>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</si>
  <si>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</si>
  <si>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</si>
  <si>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</si>
  <si>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</si>
  <si>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</si>
  <si>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</si>
  <si>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</si>
  <si>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</si>
  <si>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</si>
  <si>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</si>
  <si>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</si>
  <si>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</si>
  <si>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</si>
  <si>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</si>
  <si>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</si>
  <si>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</si>
  <si>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</si>
  <si>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</si>
  <si>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</si>
  <si>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</si>
  <si>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</si>
  <si>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</si>
  <si>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</si>
  <si>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</si>
  <si>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</si>
  <si>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</si>
  <si>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</si>
  <si>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</si>
  <si>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</si>
  <si>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</si>
  <si>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</si>
  <si>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</si>
  <si>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</si>
  <si>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</si>
  <si>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</si>
  <si>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</si>
  <si>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</si>
  <si>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</si>
  <si>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</si>
  <si>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</si>
  <si>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</si>
  <si>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</si>
  <si>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</si>
  <si>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</si>
  <si>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</si>
  <si>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</si>
  <si>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</si>
  <si>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</si>
  <si>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</si>
  <si>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</si>
  <si>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</si>
  <si>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</si>
  <si>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</si>
  <si>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</si>
  <si>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</si>
  <si>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</si>
  <si>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</si>
  <si>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</si>
  <si>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</si>
  <si>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</si>
  <si>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</si>
  <si>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</si>
  <si>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</si>
  <si>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</si>
  <si>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</si>
  <si>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</si>
  <si>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</si>
  <si>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</si>
  <si>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</si>
  <si>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</si>
  <si>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</si>
  <si>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</si>
  <si>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</si>
  <si>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</si>
  <si>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</si>
  <si>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</si>
  <si>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</si>
  <si>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</si>
  <si>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</si>
  <si>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</si>
  <si>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</si>
  <si>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</si>
  <si>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</si>
  <si>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</si>
  <si>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</si>
  <si>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</si>
  <si>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</si>
  <si>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</si>
  <si>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</si>
  <si>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</si>
  <si>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</si>
  <si>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</si>
  <si>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</si>
  <si>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</si>
  <si>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</si>
  <si>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</si>
  <si>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</si>
  <si>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</si>
  <si>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</si>
  <si>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</si>
  <si>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</si>
  <si>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</si>
  <si>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</si>
  <si>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</si>
  <si>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</si>
  <si>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</si>
  <si>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</si>
  <si>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</si>
  <si>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</si>
  <si>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</si>
  <si>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</si>
  <si>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</si>
  <si>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</si>
  <si>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</si>
  <si>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</si>
  <si>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</si>
  <si>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</si>
  <si>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</si>
  <si>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</si>
  <si>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</si>
  <si>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</si>
  <si>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</si>
  <si>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</si>
  <si>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</si>
  <si>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</si>
  <si>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</si>
  <si>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</si>
  <si>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</si>
  <si>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</si>
  <si>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</si>
  <si>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</si>
  <si>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</si>
  <si>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</si>
  <si>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</si>
  <si>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</si>
  <si>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</si>
  <si>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</si>
  <si>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</si>
  <si>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</si>
  <si>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</si>
  <si>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</si>
  <si>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</si>
  <si>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</si>
  <si>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</si>
  <si>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</si>
  <si>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</si>
  <si>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</si>
  <si>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</si>
  <si>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</si>
  <si>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</si>
  <si>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</si>
  <si>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</si>
  <si>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</si>
  <si>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</si>
  <si>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</si>
  <si>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</si>
  <si>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</si>
  <si>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</si>
  <si>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</si>
  <si>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</si>
  <si>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</si>
  <si>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</si>
  <si>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</si>
  <si>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</si>
  <si>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</si>
  <si>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</si>
  <si>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</si>
  <si>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</si>
  <si>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</si>
  <si>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</si>
  <si>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</si>
  <si>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</si>
  <si>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</si>
  <si>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</si>
  <si>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</si>
  <si>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</si>
  <si>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</si>
  <si>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</si>
  <si>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</si>
  <si>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</si>
  <si>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</si>
  <si>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</si>
  <si>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</si>
  <si>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</si>
  <si>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</si>
  <si>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</si>
  <si>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</si>
  <si>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</si>
  <si>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</si>
  <si>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</si>
  <si>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</si>
  <si>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не отвечает на вопросы</t>
  </si>
  <si>
    <t>рассказывает</t>
  </si>
  <si>
    <t>не рассказывает</t>
  </si>
  <si>
    <t>пересказывает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</si>
  <si>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</si>
  <si>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</si>
  <si>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</si>
  <si>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</si>
  <si>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</si>
  <si>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</si>
  <si>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</si>
  <si>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</si>
  <si>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</si>
  <si>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</si>
  <si>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</si>
  <si>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</si>
  <si>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</si>
  <si>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</si>
  <si>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</si>
  <si>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</si>
  <si>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</si>
  <si>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</si>
  <si>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</si>
  <si>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</si>
  <si>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</si>
  <si>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</si>
  <si>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</si>
  <si>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</si>
  <si>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</si>
  <si>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</si>
  <si>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</si>
  <si>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</si>
  <si>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</si>
  <si>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</si>
  <si>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</si>
  <si>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</si>
  <si>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</si>
  <si>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</si>
  <si>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</si>
  <si>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</si>
  <si>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</si>
  <si>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</si>
  <si>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</si>
  <si>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</si>
  <si>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</si>
  <si>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</si>
  <si>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</si>
  <si>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</si>
  <si>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</si>
  <si>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</si>
  <si>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</si>
  <si>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</si>
  <si>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</si>
  <si>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</si>
  <si>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</si>
  <si>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</si>
  <si>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</si>
  <si>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</si>
  <si>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</si>
  <si>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</si>
  <si>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</si>
  <si>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</si>
  <si>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</si>
  <si>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</si>
  <si>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</si>
  <si>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</si>
  <si>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</si>
  <si>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</si>
  <si>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</si>
  <si>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</si>
  <si>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</si>
  <si>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</si>
  <si>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</si>
  <si>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</si>
  <si>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</si>
  <si>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</si>
  <si>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</si>
  <si>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</si>
  <si>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</si>
  <si>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</si>
  <si>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</si>
  <si>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</si>
  <si>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</si>
  <si>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</si>
  <si>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</si>
  <si>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</si>
  <si>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</si>
  <si>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</si>
  <si>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</si>
  <si>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</si>
  <si>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</si>
  <si>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</si>
  <si>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</si>
  <si>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</si>
  <si>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</si>
  <si>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</si>
  <si>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</si>
  <si>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</si>
  <si>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</si>
  <si>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</si>
  <si>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</si>
  <si>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</si>
  <si>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</si>
  <si>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</si>
  <si>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</si>
  <si>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</si>
  <si>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</si>
  <si>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различает, называет</t>
  </si>
  <si>
    <t>называет частично</t>
  </si>
  <si>
    <t>проявляет заботу</t>
  </si>
  <si>
    <t>не проявляет заботу</t>
  </si>
  <si>
    <t>пытается сравнивать</t>
  </si>
  <si>
    <t>знает и называет</t>
  </si>
  <si>
    <t>определяет</t>
  </si>
  <si>
    <t>проявляет</t>
  </si>
  <si>
    <t>не проявляет</t>
  </si>
  <si>
    <t>ходит, но не всегда сохраняет равновесие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</si>
  <si>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</si>
  <si>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</si>
  <si>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</si>
  <si>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</si>
  <si>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</si>
  <si>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</si>
  <si>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</si>
  <si>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</si>
  <si>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</si>
  <si>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</si>
  <si>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</si>
  <si>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</si>
  <si>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</si>
  <si>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</si>
  <si>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</si>
  <si>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</si>
  <si>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</si>
  <si>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</si>
  <si>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</si>
  <si>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</si>
  <si>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</si>
  <si>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</si>
  <si>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</si>
  <si>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</si>
  <si>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</si>
  <si>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</si>
  <si>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</si>
  <si>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</si>
  <si>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</si>
  <si>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</si>
  <si>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</si>
  <si>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</si>
  <si>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</si>
  <si>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</si>
  <si>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</si>
  <si>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</si>
  <si>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</si>
  <si>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</si>
  <si>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</si>
  <si>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</si>
  <si>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</si>
  <si>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</si>
  <si>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</si>
  <si>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</si>
  <si>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</si>
  <si>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</si>
  <si>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</si>
  <si>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</si>
  <si>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</si>
  <si>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</si>
  <si>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</si>
  <si>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</si>
  <si>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</si>
  <si>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</si>
  <si>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</si>
  <si>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</si>
  <si>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</si>
  <si>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</si>
  <si>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</si>
  <si>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</si>
  <si>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</si>
  <si>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</si>
  <si>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</si>
  <si>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</si>
  <si>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</si>
  <si>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</si>
  <si>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</si>
  <si>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</si>
  <si>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</si>
  <si>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</si>
  <si>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</si>
  <si>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</si>
  <si>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</si>
  <si>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</si>
  <si>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</si>
  <si>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старается выполнять</t>
  </si>
  <si>
    <t>знает действия с предметами, распознает их</t>
  </si>
  <si>
    <t>Высокий</t>
  </si>
  <si>
    <t>Средний</t>
  </si>
  <si>
    <t>Низкий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</si>
  <si>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</si>
  <si>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</si>
  <si>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</si>
  <si>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</si>
  <si>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</si>
  <si>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</si>
  <si>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</si>
  <si>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</si>
  <si>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</si>
  <si>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</si>
  <si>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4-Ф</t>
  </si>
  <si>
    <t>4-К</t>
  </si>
  <si>
    <t>4-П</t>
  </si>
  <si>
    <t>4-Т</t>
  </si>
  <si>
    <t>4-С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</si>
  <si>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</si>
  <si>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</si>
  <si>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</si>
  <si>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</si>
  <si>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</si>
  <si>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</si>
  <si>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</si>
  <si>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>владеет первоначальными навыками основных видов движений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</si>
  <si>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</si>
  <si>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</si>
  <si>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</si>
  <si>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</si>
  <si>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</si>
  <si>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</si>
  <si>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</si>
  <si>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</si>
  <si>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</si>
  <si>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</si>
  <si>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</si>
  <si>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</si>
  <si>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</si>
  <si>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</si>
  <si>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</si>
  <si>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</si>
  <si>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</si>
  <si>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</si>
  <si>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</si>
  <si>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</si>
  <si>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</si>
  <si>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</si>
  <si>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</si>
  <si>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</si>
  <si>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</si>
  <si>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</si>
  <si>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</si>
  <si>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</si>
  <si>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</si>
  <si>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</si>
  <si>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</si>
  <si>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</si>
  <si>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</si>
  <si>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</si>
  <si>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</si>
  <si>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</si>
  <si>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</si>
  <si>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</si>
  <si>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</si>
  <si>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</si>
  <si>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</si>
  <si>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</si>
  <si>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</si>
  <si>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</si>
  <si>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</si>
  <si>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</si>
  <si>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</si>
  <si>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</si>
  <si>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</si>
  <si>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</si>
  <si>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</si>
  <si>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</si>
  <si>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</si>
  <si>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</si>
  <si>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</si>
  <si>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</si>
  <si>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</si>
  <si>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</si>
  <si>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</si>
  <si>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</si>
  <si>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</si>
  <si>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</si>
  <si>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</si>
  <si>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</si>
  <si>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</si>
  <si>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</si>
  <si>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</si>
  <si>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</si>
  <si>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</si>
  <si>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</si>
  <si>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</si>
  <si>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</si>
  <si>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</si>
  <si>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</si>
  <si>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</si>
  <si>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</si>
  <si>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</si>
  <si>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</si>
  <si>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</si>
  <si>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</si>
  <si>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</si>
  <si>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</si>
  <si>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</si>
  <si>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</si>
  <si>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</si>
  <si>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</si>
  <si>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</si>
  <si>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</si>
  <si>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</si>
  <si>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</si>
  <si>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</si>
  <si>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</si>
  <si>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</si>
  <si>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</si>
  <si>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</si>
  <si>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</si>
  <si>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</si>
  <si>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</si>
  <si>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</si>
  <si>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</si>
  <si>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</si>
  <si>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</si>
  <si>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</si>
  <si>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</si>
  <si>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</si>
  <si>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</si>
  <si>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</si>
  <si>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</si>
  <si>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</si>
  <si>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</si>
  <si>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</si>
  <si>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</si>
  <si>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</si>
  <si>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</si>
  <si>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</si>
  <si>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</si>
  <si>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</si>
  <si>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</si>
  <si>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</si>
  <si>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</si>
  <si>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</si>
  <si>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</si>
  <si>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</si>
  <si>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</si>
  <si>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</si>
  <si>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</si>
  <si>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</si>
  <si>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</si>
  <si>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</si>
  <si>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</si>
  <si>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</si>
  <si>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</si>
  <si>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</si>
  <si>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</si>
  <si>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</si>
  <si>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</si>
  <si>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</si>
  <si>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</si>
  <si>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</si>
  <si>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</si>
  <si>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</si>
  <si>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</si>
  <si>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</si>
  <si>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</si>
  <si>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</si>
  <si>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</si>
  <si>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</si>
  <si>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</si>
  <si>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</si>
  <si>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</si>
  <si>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</si>
  <si>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</si>
  <si>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</si>
  <si>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</si>
  <si>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</si>
  <si>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</si>
  <si>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</si>
  <si>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</si>
  <si>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</si>
  <si>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</si>
  <si>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</si>
  <si>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</si>
  <si>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</si>
  <si>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</si>
  <si>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</si>
  <si>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</si>
  <si>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</si>
  <si>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</si>
  <si>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</si>
  <si>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</si>
  <si>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</si>
  <si>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</si>
  <si>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</si>
  <si>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</si>
  <si>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</si>
  <si>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</si>
  <si>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</si>
  <si>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</si>
  <si>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</si>
  <si>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</si>
  <si>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</si>
  <si>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</si>
  <si>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</si>
  <si>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</si>
  <si>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</si>
  <si>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</si>
  <si>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</si>
  <si>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</si>
  <si>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</si>
  <si>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</si>
  <si>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</si>
  <si>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</si>
  <si>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</si>
  <si>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</si>
  <si>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</si>
  <si>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</si>
  <si>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</si>
  <si>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</si>
  <si>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</si>
  <si>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</si>
  <si>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</si>
  <si>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</si>
  <si>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</si>
  <si>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</si>
  <si>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</si>
  <si>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</si>
  <si>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</si>
  <si>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</si>
  <si>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</si>
  <si>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</si>
  <si>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</si>
  <si>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</si>
  <si>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</si>
  <si>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</si>
  <si>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</si>
  <si>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</si>
  <si>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</si>
  <si>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</si>
  <si>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</si>
  <si>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</si>
  <si>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</si>
  <si>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</si>
  <si>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</si>
  <si>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</si>
  <si>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</si>
  <si>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</si>
  <si>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</si>
  <si>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</si>
  <si>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</si>
  <si>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</si>
  <si>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</si>
  <si>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</si>
  <si>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</si>
  <si>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</si>
  <si>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</si>
  <si>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</si>
  <si>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</si>
  <si>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</si>
  <si>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</si>
  <si>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</si>
  <si>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</si>
  <si>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</si>
  <si>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</si>
  <si>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</si>
  <si>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</si>
  <si>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</si>
  <si>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</si>
  <si>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</si>
  <si>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</si>
  <si>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</si>
  <si>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</si>
  <si>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</si>
  <si>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</si>
  <si>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</si>
  <si>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</si>
  <si>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</si>
  <si>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</si>
  <si>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</si>
  <si>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</si>
  <si>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</si>
  <si>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</si>
  <si>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</si>
  <si>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</si>
  <si>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</si>
  <si>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</si>
  <si>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</si>
  <si>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</si>
  <si>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</si>
  <si>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</si>
  <si>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</si>
  <si>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</si>
  <si>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</si>
  <si>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</si>
  <si>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</si>
  <si>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</si>
  <si>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</si>
  <si>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</si>
  <si>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</si>
  <si>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</si>
  <si>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</si>
  <si>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</si>
  <si>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</si>
  <si>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</si>
  <si>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</si>
  <si>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</si>
  <si>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</si>
  <si>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</si>
  <si>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</si>
  <si>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</si>
  <si>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</si>
  <si>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</si>
  <si>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</si>
  <si>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</si>
  <si>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</si>
  <si>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</si>
  <si>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</si>
  <si>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</si>
  <si>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</si>
  <si>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</si>
  <si>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</si>
  <si>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</si>
  <si>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</si>
  <si>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</si>
  <si>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</si>
  <si>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</si>
  <si>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</si>
  <si>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</si>
  <si>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</si>
  <si>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</si>
  <si>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</si>
  <si>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</si>
  <si>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</si>
  <si>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</si>
  <si>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</si>
  <si>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</si>
  <si>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</si>
  <si>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</si>
  <si>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</si>
  <si>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</si>
  <si>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</si>
  <si>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</si>
  <si>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</si>
  <si>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</si>
  <si>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</si>
  <si>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Приложение 1</t>
  </si>
  <si>
    <t>слушает и понимает правила подвижных и национальных игр сказанных на
казахском языке</t>
  </si>
  <si>
    <t>слушает, частично
понимает</t>
  </si>
  <si>
    <t>не слушает, не
понимает</t>
  </si>
  <si>
    <t>понимает слова, обозначающие действие (апар, бер, ал, әкел) и выполняет эти
действия</t>
  </si>
  <si>
    <t>понимает, выполняет</t>
  </si>
  <si>
    <t>понимает, частично
выполняет</t>
  </si>
  <si>
    <t>не понимает, не
выполняет</t>
  </si>
  <si>
    <t xml:space="preserve">знает и называет геометрические  фигуры (дөңгелек, үшбұрыш, шаршы) </t>
  </si>
  <si>
    <t xml:space="preserve">знает и называет  </t>
  </si>
  <si>
    <t>произносит вместе с педагогом</t>
  </si>
  <si>
    <t>старается произносить вместе с педагогом</t>
  </si>
  <si>
    <t>Физическое воспитание</t>
  </si>
  <si>
    <t>самостоятельно выполняет</t>
  </si>
  <si>
    <t>не понимает, 
не выполняет</t>
  </si>
  <si>
    <t>различает, частично использует</t>
  </si>
  <si>
    <t>не различает, не использует</t>
  </si>
  <si>
    <t>в 2-3-х фразах рассказывают по знакомым иллюстрациям  книги</t>
  </si>
  <si>
    <t>различает и отвечает</t>
  </si>
  <si>
    <t>различает, частично отвечает</t>
  </si>
  <si>
    <t>не различает, не старается отвечать</t>
  </si>
  <si>
    <t>различает названия национальных инструментов казахского народа и играет на них самостоятельно</t>
  </si>
  <si>
    <t>различает, играет на них самостоятельно</t>
  </si>
  <si>
    <t>не различает, не играет</t>
  </si>
  <si>
    <t>исполняет знакомые песни самостоятельно</t>
  </si>
  <si>
    <t>исполняет самостоятельно</t>
  </si>
  <si>
    <t>произносит  некоторые слова</t>
  </si>
  <si>
    <t>не исполняет самостоятельно</t>
  </si>
  <si>
    <t>знает  и различает названия предметов на казахском языке (қағаз, бояу, қалам, қайшы, желім,  ермексаз), которые часто использует во  время творческой деятельности рисование,  аппликация, лепка, конструирование</t>
  </si>
  <si>
    <t>знает, различает</t>
  </si>
  <si>
    <t>знает,  частично различает</t>
  </si>
  <si>
    <t>не знает, не различает</t>
  </si>
  <si>
    <t>различает и правильно называет фрукты, овощи и предметы быта, которые часто применяются в повседневной жизни</t>
  </si>
  <si>
    <t>различает, правильно называет</t>
  </si>
  <si>
    <t>некоторые из них различает, старается правильно называть</t>
  </si>
  <si>
    <t xml:space="preserve">знает, не  рассказывает  наизусть </t>
  </si>
  <si>
    <t>называет профессии (аспаз, дәрігер, сатушы, тәрбиеші) и использует их в игре</t>
  </si>
  <si>
    <t xml:space="preserve">не страется называть, ипользовать </t>
  </si>
  <si>
    <t>называет и использует</t>
  </si>
  <si>
    <t xml:space="preserve"> знает, старается  рассказывать  наизусть </t>
  </si>
  <si>
    <t xml:space="preserve">знает и рассказывает  наизусть </t>
  </si>
  <si>
    <t>различает, использует</t>
  </si>
  <si>
    <t xml:space="preserve"> </t>
  </si>
  <si>
    <t>старается рассказывать</t>
  </si>
  <si>
    <t xml:space="preserve">самостоятельно выполняет данные инструкции во время режимных моментах, физминутке и во время прогулки  </t>
  </si>
  <si>
    <t>старается выполнять некоторые из них самостоятельно</t>
  </si>
  <si>
    <t xml:space="preserve"> различает и использует слова обозначающих родственников  (әке, ана, ата, әже, аға, апа, іні, бөпе)</t>
  </si>
  <si>
    <t>правильно произносит специфические звуки казахского языка «ә», «ө», «і», «ү», «ұ», «қ» и находит слова, содержащие эти звуки</t>
  </si>
  <si>
    <t>правильно произносят звуки и находят слова</t>
  </si>
  <si>
    <t>правильно произносят некоторые звуки, старается находить слова</t>
  </si>
  <si>
    <t>не старается правильно произносить звуки, находить слова</t>
  </si>
  <si>
    <t>различает вопросы "барлығы қанша?", "нешінші?"  и  отвечает на них</t>
  </si>
  <si>
    <t>знает и старается называть</t>
  </si>
  <si>
    <t>знает, не старается называть</t>
  </si>
  <si>
    <t xml:space="preserve">различает, на некоторых играет </t>
  </si>
  <si>
    <t xml:space="preserve">не страется различать, называть </t>
  </si>
  <si>
    <t>называет, исползует некоторые</t>
  </si>
  <si>
    <t>знает названия государственных символов на казахском языке (ту, елтаңба,  әнұран) и  рассказывает  наизусть короткие стихотворения о них</t>
  </si>
  <si>
    <t>вместе с педагогом приизносит слова данные в словарном минимуме обозначающие пространственную ориентацию (жоғары, төмен, оң, сол)</t>
  </si>
  <si>
    <t xml:space="preserve"> Физическое развитие    </t>
  </si>
  <si>
    <t xml:space="preserve">Развитие творческих навыков и исследовательской деятельности детей </t>
  </si>
  <si>
    <t xml:space="preserve">   Формирование социально-эмоциональных навыков                                                                                                                                                                                                             Тілге бойлау </t>
  </si>
  <si>
    <t xml:space="preserve">4-К.1 </t>
  </si>
  <si>
    <t xml:space="preserve">4-К.2 </t>
  </si>
  <si>
    <t xml:space="preserve">4-Т.3 </t>
  </si>
  <si>
    <t xml:space="preserve">Ознакомление с окружающим миром                                                                                                                                                                                                              </t>
  </si>
  <si>
    <t xml:space="preserve"> ТІЛГЕ БОЙЛАУ</t>
  </si>
  <si>
    <t xml:space="preserve"> Физическое развитие</t>
  </si>
  <si>
    <t>Формирование социально-эмоциональных навыков</t>
  </si>
  <si>
    <t>Физическая воспитание</t>
  </si>
  <si>
    <t>Көркем</t>
  </si>
  <si>
    <t>Промежуточный</t>
  </si>
  <si>
    <t>Асылханов Санжар</t>
  </si>
  <si>
    <t>Албаков Хамид</t>
  </si>
  <si>
    <t>Бекбузаров Абдул Рахман</t>
  </si>
  <si>
    <t>Бейбіт Нурали</t>
  </si>
  <si>
    <t>Василенко Матвей</t>
  </si>
  <si>
    <t>Габайдуллин Амир</t>
  </si>
  <si>
    <t>Жунусова Дария</t>
  </si>
  <si>
    <t>Жунусова Сания</t>
  </si>
  <si>
    <t>Ковшов Егор</t>
  </si>
  <si>
    <t>Кайрат Мират</t>
  </si>
  <si>
    <t>Құрманғожина Каусар</t>
  </si>
  <si>
    <t>Лисневский Радмир</t>
  </si>
  <si>
    <t>Мартынов Иван</t>
  </si>
  <si>
    <t>Матушков Кирилл</t>
  </si>
  <si>
    <t>Першуков Алексей</t>
  </si>
  <si>
    <t>Петаева Милана</t>
  </si>
  <si>
    <t>Сагатов Ерасыл</t>
  </si>
  <si>
    <t>Тумгоев Ахмед</t>
  </si>
  <si>
    <t>Тумгоева Рамина</t>
  </si>
  <si>
    <t>Франк Михаил</t>
  </si>
  <si>
    <t>Хлынин Давид</t>
  </si>
  <si>
    <t>Хлынин Тимофей</t>
  </si>
  <si>
    <t>Худорожко Мария</t>
  </si>
  <si>
    <t>АсылхановСанжар</t>
  </si>
  <si>
    <t>2025-2026</t>
  </si>
  <si>
    <t>Коркем</t>
  </si>
  <si>
    <t>Январь</t>
  </si>
  <si>
    <t>январь</t>
  </si>
  <si>
    <t xml:space="preserve">   2025-2026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</si>
</sst>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11" xfId="0" applyBorder="1"/>
    <xf numFmtId="0" fontId="0" fillId="0" borderId="12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1" fontId="14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1" fontId="14" fillId="3" borderId="2" xfId="0" applyNumberFormat="1" applyFont="1" applyFill="1" applyBorder="1" applyAlignment="1">
      <alignment horizontal="center"/>
    </xf>
    <xf numFmtId="0" fontId="0" fillId="0" borderId="13" xfId="0" applyBorder="1"/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4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6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0" fontId="16" fillId="0" borderId="0" xfId="0" applyFont="1"/>
    <xf numFmtId="1" fontId="8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 wrapText="1"/>
    </xf>
    <xf numFmtId="1" fontId="0" fillId="0" borderId="0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5" fillId="0" borderId="4" xfId="0" applyFont="1" applyBorder="1"/>
    <xf numFmtId="0" fontId="5" fillId="0" borderId="6" xfId="0" applyFont="1" applyBorder="1"/>
    <xf numFmtId="0" fontId="3" fillId="0" borderId="4" xfId="0" applyFont="1" applyBorder="1" applyAlignment="1">
      <alignment horizontal="center"/>
    </xf>
    <xf numFmtId="0" fontId="3" fillId="0" borderId="6" xfId="0" applyFont="1" applyBorder="1"/>
    <xf numFmtId="0" fontId="3" fillId="0" borderId="5" xfId="0" applyFont="1" applyBorder="1"/>
    <xf numFmtId="0" fontId="3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16" fillId="3" borderId="2" xfId="0" applyNumberFormat="1" applyFont="1" applyFill="1" applyBorder="1" applyAlignment="1">
      <alignment horizontal="center"/>
    </xf>
    <xf numFmtId="164" fontId="16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0" applyFont="1"/>
    <xf numFmtId="0" fontId="18" fillId="0" borderId="0" xfId="0" applyFont="1"/>
    <xf numFmtId="0" fontId="19" fillId="0" borderId="0" xfId="0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4"/>
  <sheetViews>
    <sheetView workbookViewId="0">
      <selection activeCell="DA6" sqref="DA6:DF6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412</v>
      </c>
      <c r="B1" s="14" t="s">
        <v>93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93" t="s">
        <v>413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22" t="s">
        <v>741</v>
      </c>
      <c r="DN2" s="122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89" t="s">
        <v>0</v>
      </c>
      <c r="B4" s="89" t="s">
        <v>94</v>
      </c>
      <c r="C4" s="113" t="s">
        <v>201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5"/>
      <c r="X4" s="108" t="s">
        <v>202</v>
      </c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10"/>
      <c r="BH4" s="127" t="s">
        <v>492</v>
      </c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08" t="s">
        <v>205</v>
      </c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10"/>
      <c r="DA4" s="104" t="s">
        <v>207</v>
      </c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05"/>
    </row>
    <row r="5" spans="1:119" ht="15.6" customHeight="1" x14ac:dyDescent="0.25">
      <c r="A5" s="89"/>
      <c r="B5" s="89"/>
      <c r="C5" s="95" t="s">
        <v>810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1"/>
      <c r="X5" s="119" t="s">
        <v>203</v>
      </c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1"/>
      <c r="AS5" s="116" t="s">
        <v>204</v>
      </c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8"/>
      <c r="BH5" s="128" t="s">
        <v>30</v>
      </c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06" t="s">
        <v>206</v>
      </c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11" t="s">
        <v>41</v>
      </c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24" t="s">
        <v>208</v>
      </c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6"/>
    </row>
    <row r="6" spans="1:119" ht="10.15" hidden="1" customHeight="1" x14ac:dyDescent="0.25">
      <c r="A6" s="89"/>
      <c r="B6" s="89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17"/>
      <c r="BI6" s="17"/>
      <c r="BJ6" s="17"/>
      <c r="BK6" s="17"/>
      <c r="BL6" s="17"/>
      <c r="BM6" s="17"/>
      <c r="BN6" s="17"/>
      <c r="BO6" s="17"/>
      <c r="BP6" s="17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 x14ac:dyDescent="0.25">
      <c r="A7" s="89"/>
      <c r="B7" s="89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89"/>
      <c r="B8" s="89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89"/>
      <c r="B9" s="89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89"/>
      <c r="B10" s="89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 x14ac:dyDescent="0.25">
      <c r="A11" s="89"/>
      <c r="B11" s="89"/>
      <c r="C11" s="91" t="s">
        <v>11</v>
      </c>
      <c r="D11" s="92" t="s">
        <v>2</v>
      </c>
      <c r="E11" s="92" t="s">
        <v>3</v>
      </c>
      <c r="F11" s="92" t="s">
        <v>15</v>
      </c>
      <c r="G11" s="92" t="s">
        <v>4</v>
      </c>
      <c r="H11" s="92" t="s">
        <v>5</v>
      </c>
      <c r="I11" s="92" t="s">
        <v>12</v>
      </c>
      <c r="J11" s="92" t="s">
        <v>6</v>
      </c>
      <c r="K11" s="92" t="s">
        <v>7</v>
      </c>
      <c r="L11" s="92" t="s">
        <v>16</v>
      </c>
      <c r="M11" s="92" t="s">
        <v>6</v>
      </c>
      <c r="N11" s="92" t="s">
        <v>7</v>
      </c>
      <c r="O11" s="92" t="s">
        <v>13</v>
      </c>
      <c r="P11" s="92" t="s">
        <v>8</v>
      </c>
      <c r="Q11" s="92" t="s">
        <v>1</v>
      </c>
      <c r="R11" s="92" t="s">
        <v>14</v>
      </c>
      <c r="S11" s="92" t="s">
        <v>3</v>
      </c>
      <c r="T11" s="92" t="s">
        <v>9</v>
      </c>
      <c r="U11" s="92" t="s">
        <v>17</v>
      </c>
      <c r="V11" s="92" t="s">
        <v>3</v>
      </c>
      <c r="W11" s="92" t="s">
        <v>9</v>
      </c>
      <c r="X11" s="92" t="s">
        <v>18</v>
      </c>
      <c r="Y11" s="92"/>
      <c r="Z11" s="92"/>
      <c r="AA11" s="95" t="s">
        <v>19</v>
      </c>
      <c r="AB11" s="96"/>
      <c r="AC11" s="91"/>
      <c r="AD11" s="95" t="s">
        <v>20</v>
      </c>
      <c r="AE11" s="96"/>
      <c r="AF11" s="91"/>
      <c r="AG11" s="92" t="s">
        <v>21</v>
      </c>
      <c r="AH11" s="92"/>
      <c r="AI11" s="92"/>
      <c r="AJ11" s="92" t="s">
        <v>22</v>
      </c>
      <c r="AK11" s="92"/>
      <c r="AL11" s="92"/>
      <c r="AM11" s="92" t="s">
        <v>23</v>
      </c>
      <c r="AN11" s="92"/>
      <c r="AO11" s="92"/>
      <c r="AP11" s="94" t="s">
        <v>24</v>
      </c>
      <c r="AQ11" s="94"/>
      <c r="AR11" s="94"/>
      <c r="AS11" s="92" t="s">
        <v>25</v>
      </c>
      <c r="AT11" s="92"/>
      <c r="AU11" s="92"/>
      <c r="AV11" s="92" t="s">
        <v>26</v>
      </c>
      <c r="AW11" s="92"/>
      <c r="AX11" s="92"/>
      <c r="AY11" s="94" t="s">
        <v>27</v>
      </c>
      <c r="AZ11" s="94"/>
      <c r="BA11" s="94"/>
      <c r="BB11" s="92" t="s">
        <v>28</v>
      </c>
      <c r="BC11" s="92"/>
      <c r="BD11" s="92"/>
      <c r="BE11" s="92" t="s">
        <v>29</v>
      </c>
      <c r="BF11" s="92"/>
      <c r="BG11" s="92"/>
      <c r="BH11" s="129" t="s">
        <v>96</v>
      </c>
      <c r="BI11" s="130"/>
      <c r="BJ11" s="131"/>
      <c r="BK11" s="129" t="s">
        <v>97</v>
      </c>
      <c r="BL11" s="130"/>
      <c r="BM11" s="131"/>
      <c r="BN11" s="129" t="s">
        <v>98</v>
      </c>
      <c r="BO11" s="130"/>
      <c r="BP11" s="131"/>
      <c r="BQ11" s="94" t="s">
        <v>99</v>
      </c>
      <c r="BR11" s="94"/>
      <c r="BS11" s="94"/>
      <c r="BT11" s="94" t="s">
        <v>100</v>
      </c>
      <c r="BU11" s="94"/>
      <c r="BV11" s="94"/>
      <c r="BW11" s="94" t="s">
        <v>31</v>
      </c>
      <c r="BX11" s="94"/>
      <c r="BY11" s="94"/>
      <c r="BZ11" s="94" t="s">
        <v>32</v>
      </c>
      <c r="CA11" s="94"/>
      <c r="CB11" s="94"/>
      <c r="CC11" s="94" t="s">
        <v>33</v>
      </c>
      <c r="CD11" s="94"/>
      <c r="CE11" s="94"/>
      <c r="CF11" s="94" t="s">
        <v>34</v>
      </c>
      <c r="CG11" s="94"/>
      <c r="CH11" s="94"/>
      <c r="CI11" s="94" t="s">
        <v>35</v>
      </c>
      <c r="CJ11" s="94"/>
      <c r="CK11" s="94"/>
      <c r="CL11" s="94" t="s">
        <v>36</v>
      </c>
      <c r="CM11" s="94"/>
      <c r="CN11" s="94"/>
      <c r="CO11" s="94" t="s">
        <v>37</v>
      </c>
      <c r="CP11" s="94"/>
      <c r="CQ11" s="94"/>
      <c r="CR11" s="94" t="s">
        <v>38</v>
      </c>
      <c r="CS11" s="94"/>
      <c r="CT11" s="94"/>
      <c r="CU11" s="94" t="s">
        <v>39</v>
      </c>
      <c r="CV11" s="94"/>
      <c r="CW11" s="94"/>
      <c r="CX11" s="94" t="s">
        <v>40</v>
      </c>
      <c r="CY11" s="94"/>
      <c r="CZ11" s="94"/>
      <c r="DA11" s="94" t="s">
        <v>101</v>
      </c>
      <c r="DB11" s="94"/>
      <c r="DC11" s="94"/>
      <c r="DD11" s="94" t="s">
        <v>102</v>
      </c>
      <c r="DE11" s="94"/>
      <c r="DF11" s="94"/>
      <c r="DG11" s="94" t="s">
        <v>103</v>
      </c>
      <c r="DH11" s="94"/>
      <c r="DI11" s="94"/>
      <c r="DJ11" s="94" t="s">
        <v>104</v>
      </c>
      <c r="DK11" s="94"/>
      <c r="DL11" s="94"/>
      <c r="DM11" s="94" t="s">
        <v>105</v>
      </c>
      <c r="DN11" s="94"/>
      <c r="DO11" s="94"/>
    </row>
    <row r="12" spans="1:119" ht="56.25" customHeight="1" x14ac:dyDescent="0.25">
      <c r="A12" s="89"/>
      <c r="B12" s="90"/>
      <c r="C12" s="88" t="s">
        <v>416</v>
      </c>
      <c r="D12" s="88"/>
      <c r="E12" s="88"/>
      <c r="F12" s="88" t="s">
        <v>738</v>
      </c>
      <c r="G12" s="88"/>
      <c r="H12" s="88"/>
      <c r="I12" s="88" t="s">
        <v>111</v>
      </c>
      <c r="J12" s="88"/>
      <c r="K12" s="88"/>
      <c r="L12" s="86" t="s">
        <v>419</v>
      </c>
      <c r="M12" s="86"/>
      <c r="N12" s="86"/>
      <c r="O12" s="86" t="s">
        <v>420</v>
      </c>
      <c r="P12" s="86"/>
      <c r="Q12" s="86"/>
      <c r="R12" s="86" t="s">
        <v>423</v>
      </c>
      <c r="S12" s="86"/>
      <c r="T12" s="86"/>
      <c r="U12" s="86" t="s">
        <v>425</v>
      </c>
      <c r="V12" s="86"/>
      <c r="W12" s="86"/>
      <c r="X12" s="86" t="s">
        <v>426</v>
      </c>
      <c r="Y12" s="86"/>
      <c r="Z12" s="86"/>
      <c r="AA12" s="87" t="s">
        <v>428</v>
      </c>
      <c r="AB12" s="87"/>
      <c r="AC12" s="87"/>
      <c r="AD12" s="86" t="s">
        <v>429</v>
      </c>
      <c r="AE12" s="86"/>
      <c r="AF12" s="86"/>
      <c r="AG12" s="87" t="s">
        <v>433</v>
      </c>
      <c r="AH12" s="87"/>
      <c r="AI12" s="87"/>
      <c r="AJ12" s="86" t="s">
        <v>435</v>
      </c>
      <c r="AK12" s="86"/>
      <c r="AL12" s="86"/>
      <c r="AM12" s="86" t="s">
        <v>439</v>
      </c>
      <c r="AN12" s="86"/>
      <c r="AO12" s="86"/>
      <c r="AP12" s="86" t="s">
        <v>442</v>
      </c>
      <c r="AQ12" s="86"/>
      <c r="AR12" s="86"/>
      <c r="AS12" s="86" t="s">
        <v>445</v>
      </c>
      <c r="AT12" s="86"/>
      <c r="AU12" s="86"/>
      <c r="AV12" s="86" t="s">
        <v>446</v>
      </c>
      <c r="AW12" s="86"/>
      <c r="AX12" s="86"/>
      <c r="AY12" s="86" t="s">
        <v>448</v>
      </c>
      <c r="AZ12" s="86"/>
      <c r="BA12" s="86"/>
      <c r="BB12" s="86" t="s">
        <v>136</v>
      </c>
      <c r="BC12" s="86"/>
      <c r="BD12" s="86"/>
      <c r="BE12" s="86" t="s">
        <v>451</v>
      </c>
      <c r="BF12" s="86"/>
      <c r="BG12" s="86"/>
      <c r="BH12" s="86" t="s">
        <v>138</v>
      </c>
      <c r="BI12" s="86"/>
      <c r="BJ12" s="86"/>
      <c r="BK12" s="87" t="s">
        <v>453</v>
      </c>
      <c r="BL12" s="87"/>
      <c r="BM12" s="87"/>
      <c r="BN12" s="86" t="s">
        <v>456</v>
      </c>
      <c r="BO12" s="86"/>
      <c r="BP12" s="86"/>
      <c r="BQ12" s="88" t="s">
        <v>141</v>
      </c>
      <c r="BR12" s="88"/>
      <c r="BS12" s="88"/>
      <c r="BT12" s="86" t="s">
        <v>146</v>
      </c>
      <c r="BU12" s="86"/>
      <c r="BV12" s="86"/>
      <c r="BW12" s="86" t="s">
        <v>459</v>
      </c>
      <c r="BX12" s="86"/>
      <c r="BY12" s="86"/>
      <c r="BZ12" s="86" t="s">
        <v>461</v>
      </c>
      <c r="CA12" s="86"/>
      <c r="CB12" s="86"/>
      <c r="CC12" s="86" t="s">
        <v>462</v>
      </c>
      <c r="CD12" s="86"/>
      <c r="CE12" s="86"/>
      <c r="CF12" s="86" t="s">
        <v>466</v>
      </c>
      <c r="CG12" s="86"/>
      <c r="CH12" s="86"/>
      <c r="CI12" s="86" t="s">
        <v>470</v>
      </c>
      <c r="CJ12" s="86"/>
      <c r="CK12" s="86"/>
      <c r="CL12" s="86" t="s">
        <v>473</v>
      </c>
      <c r="CM12" s="86"/>
      <c r="CN12" s="86"/>
      <c r="CO12" s="86" t="s">
        <v>474</v>
      </c>
      <c r="CP12" s="86"/>
      <c r="CQ12" s="86"/>
      <c r="CR12" s="86" t="s">
        <v>475</v>
      </c>
      <c r="CS12" s="86"/>
      <c r="CT12" s="86"/>
      <c r="CU12" s="86" t="s">
        <v>476</v>
      </c>
      <c r="CV12" s="86"/>
      <c r="CW12" s="86"/>
      <c r="CX12" s="86" t="s">
        <v>477</v>
      </c>
      <c r="CY12" s="86"/>
      <c r="CZ12" s="86"/>
      <c r="DA12" s="86" t="s">
        <v>479</v>
      </c>
      <c r="DB12" s="86"/>
      <c r="DC12" s="86"/>
      <c r="DD12" s="86" t="s">
        <v>159</v>
      </c>
      <c r="DE12" s="86"/>
      <c r="DF12" s="86"/>
      <c r="DG12" s="86" t="s">
        <v>483</v>
      </c>
      <c r="DH12" s="86"/>
      <c r="DI12" s="86"/>
      <c r="DJ12" s="86" t="s">
        <v>163</v>
      </c>
      <c r="DK12" s="86"/>
      <c r="DL12" s="86"/>
      <c r="DM12" s="86" t="s">
        <v>165</v>
      </c>
      <c r="DN12" s="86"/>
      <c r="DO12" s="86"/>
    </row>
    <row r="13" spans="1:119" ht="154.5" customHeight="1" x14ac:dyDescent="0.25">
      <c r="A13" s="89"/>
      <c r="B13" s="90"/>
      <c r="C13" s="27" t="s">
        <v>106</v>
      </c>
      <c r="D13" s="27" t="s">
        <v>107</v>
      </c>
      <c r="E13" s="27" t="s">
        <v>108</v>
      </c>
      <c r="F13" s="27" t="s">
        <v>109</v>
      </c>
      <c r="G13" s="27" t="s">
        <v>417</v>
      </c>
      <c r="H13" s="27" t="s">
        <v>110</v>
      </c>
      <c r="I13" s="27" t="s">
        <v>418</v>
      </c>
      <c r="J13" s="27" t="s">
        <v>332</v>
      </c>
      <c r="K13" s="27" t="s">
        <v>113</v>
      </c>
      <c r="L13" s="54" t="s">
        <v>112</v>
      </c>
      <c r="M13" s="54" t="s">
        <v>114</v>
      </c>
      <c r="N13" s="54" t="s">
        <v>113</v>
      </c>
      <c r="O13" s="54" t="s">
        <v>421</v>
      </c>
      <c r="P13" s="54" t="s">
        <v>422</v>
      </c>
      <c r="Q13" s="54" t="s">
        <v>116</v>
      </c>
      <c r="R13" s="54" t="s">
        <v>424</v>
      </c>
      <c r="S13" s="54" t="s">
        <v>117</v>
      </c>
      <c r="T13" s="54" t="s">
        <v>116</v>
      </c>
      <c r="U13" s="54" t="s">
        <v>424</v>
      </c>
      <c r="V13" s="54" t="s">
        <v>389</v>
      </c>
      <c r="W13" s="54" t="s">
        <v>118</v>
      </c>
      <c r="X13" s="54" t="s">
        <v>119</v>
      </c>
      <c r="Y13" s="54" t="s">
        <v>120</v>
      </c>
      <c r="Z13" s="56" t="s">
        <v>427</v>
      </c>
      <c r="AA13" s="27" t="s">
        <v>123</v>
      </c>
      <c r="AB13" s="27" t="s">
        <v>124</v>
      </c>
      <c r="AC13" s="27" t="s">
        <v>127</v>
      </c>
      <c r="AD13" s="57" t="s">
        <v>432</v>
      </c>
      <c r="AE13" s="27" t="s">
        <v>430</v>
      </c>
      <c r="AF13" s="58" t="s">
        <v>431</v>
      </c>
      <c r="AG13" s="27" t="s">
        <v>309</v>
      </c>
      <c r="AH13" s="27" t="s">
        <v>434</v>
      </c>
      <c r="AI13" s="27" t="s">
        <v>122</v>
      </c>
      <c r="AJ13" s="57" t="s">
        <v>436</v>
      </c>
      <c r="AK13" s="54" t="s">
        <v>437</v>
      </c>
      <c r="AL13" s="54" t="s">
        <v>438</v>
      </c>
      <c r="AM13" s="54" t="s">
        <v>121</v>
      </c>
      <c r="AN13" s="54" t="s">
        <v>440</v>
      </c>
      <c r="AO13" s="54" t="s">
        <v>441</v>
      </c>
      <c r="AP13" s="54" t="s">
        <v>157</v>
      </c>
      <c r="AQ13" s="54" t="s">
        <v>443</v>
      </c>
      <c r="AR13" s="54" t="s">
        <v>444</v>
      </c>
      <c r="AS13" s="54" t="s">
        <v>128</v>
      </c>
      <c r="AT13" s="54" t="s">
        <v>129</v>
      </c>
      <c r="AU13" s="54" t="s">
        <v>178</v>
      </c>
      <c r="AV13" s="54" t="s">
        <v>130</v>
      </c>
      <c r="AW13" s="54" t="s">
        <v>131</v>
      </c>
      <c r="AX13" s="54" t="s">
        <v>447</v>
      </c>
      <c r="AY13" s="54" t="s">
        <v>132</v>
      </c>
      <c r="AZ13" s="54" t="s">
        <v>133</v>
      </c>
      <c r="BA13" s="54" t="s">
        <v>134</v>
      </c>
      <c r="BB13" s="54" t="s">
        <v>137</v>
      </c>
      <c r="BC13" s="54" t="s">
        <v>449</v>
      </c>
      <c r="BD13" s="54" t="s">
        <v>450</v>
      </c>
      <c r="BE13" s="54" t="s">
        <v>157</v>
      </c>
      <c r="BF13" s="54" t="s">
        <v>126</v>
      </c>
      <c r="BG13" s="54" t="s">
        <v>127</v>
      </c>
      <c r="BH13" s="54" t="s">
        <v>139</v>
      </c>
      <c r="BI13" s="54" t="s">
        <v>452</v>
      </c>
      <c r="BJ13" s="56" t="s">
        <v>140</v>
      </c>
      <c r="BK13" s="27" t="s">
        <v>454</v>
      </c>
      <c r="BL13" s="27" t="s">
        <v>455</v>
      </c>
      <c r="BM13" s="27" t="s">
        <v>348</v>
      </c>
      <c r="BN13" s="57" t="s">
        <v>457</v>
      </c>
      <c r="BO13" s="54" t="s">
        <v>458</v>
      </c>
      <c r="BP13" s="54" t="s">
        <v>145</v>
      </c>
      <c r="BQ13" s="54" t="s">
        <v>142</v>
      </c>
      <c r="BR13" s="54" t="s">
        <v>143</v>
      </c>
      <c r="BS13" s="54" t="s">
        <v>144</v>
      </c>
      <c r="BT13" s="54" t="s">
        <v>147</v>
      </c>
      <c r="BU13" s="54" t="s">
        <v>148</v>
      </c>
      <c r="BV13" s="54" t="s">
        <v>149</v>
      </c>
      <c r="BW13" s="54" t="s">
        <v>311</v>
      </c>
      <c r="BX13" s="54" t="s">
        <v>460</v>
      </c>
      <c r="BY13" s="54" t="s">
        <v>312</v>
      </c>
      <c r="BZ13" s="54" t="s">
        <v>150</v>
      </c>
      <c r="CA13" s="54" t="s">
        <v>151</v>
      </c>
      <c r="CB13" s="54" t="s">
        <v>152</v>
      </c>
      <c r="CC13" s="54" t="s">
        <v>463</v>
      </c>
      <c r="CD13" s="54" t="s">
        <v>464</v>
      </c>
      <c r="CE13" s="54" t="s">
        <v>465</v>
      </c>
      <c r="CF13" s="54" t="s">
        <v>467</v>
      </c>
      <c r="CG13" s="54" t="s">
        <v>468</v>
      </c>
      <c r="CH13" s="54" t="s">
        <v>469</v>
      </c>
      <c r="CI13" s="54" t="s">
        <v>115</v>
      </c>
      <c r="CJ13" s="54" t="s">
        <v>160</v>
      </c>
      <c r="CK13" s="54" t="s">
        <v>116</v>
      </c>
      <c r="CL13" s="54" t="s">
        <v>471</v>
      </c>
      <c r="CM13" s="54" t="s">
        <v>472</v>
      </c>
      <c r="CN13" s="54" t="s">
        <v>113</v>
      </c>
      <c r="CO13" s="54" t="s">
        <v>132</v>
      </c>
      <c r="CP13" s="54" t="s">
        <v>153</v>
      </c>
      <c r="CQ13" s="54" t="s">
        <v>134</v>
      </c>
      <c r="CR13" s="54" t="s">
        <v>154</v>
      </c>
      <c r="CS13" s="54" t="s">
        <v>155</v>
      </c>
      <c r="CT13" s="54" t="s">
        <v>156</v>
      </c>
      <c r="CU13" s="54" t="s">
        <v>157</v>
      </c>
      <c r="CV13" s="54" t="s">
        <v>298</v>
      </c>
      <c r="CW13" s="54" t="s">
        <v>127</v>
      </c>
      <c r="CX13" s="54" t="s">
        <v>158</v>
      </c>
      <c r="CY13" s="54" t="s">
        <v>478</v>
      </c>
      <c r="CZ13" s="54" t="s">
        <v>116</v>
      </c>
      <c r="DA13" s="54" t="s">
        <v>480</v>
      </c>
      <c r="DB13" s="54" t="s">
        <v>481</v>
      </c>
      <c r="DC13" s="54" t="s">
        <v>482</v>
      </c>
      <c r="DD13" s="54" t="s">
        <v>115</v>
      </c>
      <c r="DE13" s="54" t="s">
        <v>160</v>
      </c>
      <c r="DF13" s="54" t="s">
        <v>116</v>
      </c>
      <c r="DG13" s="54" t="s">
        <v>484</v>
      </c>
      <c r="DH13" s="54" t="s">
        <v>485</v>
      </c>
      <c r="DI13" s="54" t="s">
        <v>486</v>
      </c>
      <c r="DJ13" s="54" t="s">
        <v>487</v>
      </c>
      <c r="DK13" s="54" t="s">
        <v>488</v>
      </c>
      <c r="DL13" s="54" t="s">
        <v>489</v>
      </c>
      <c r="DM13" s="54" t="s">
        <v>166</v>
      </c>
      <c r="DN13" s="54" t="s">
        <v>490</v>
      </c>
      <c r="DO13" s="54" t="s">
        <v>491</v>
      </c>
    </row>
    <row r="14" spans="1:119" ht="15.75" x14ac:dyDescent="0.25">
      <c r="A14" s="2">
        <v>1</v>
      </c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13"/>
      <c r="Y14" s="13"/>
      <c r="Z14" s="13"/>
      <c r="AA14" s="13"/>
      <c r="AB14" s="13"/>
      <c r="AC14" s="17"/>
      <c r="AD14" s="17"/>
      <c r="AE14" s="17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</row>
    <row r="15" spans="1:119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  <c r="Z15" s="1"/>
      <c r="AA15" s="1"/>
      <c r="AB15" s="1"/>
      <c r="AC15" s="4"/>
      <c r="AD15" s="4"/>
      <c r="AE15" s="4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</row>
    <row r="16" spans="1:119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3">
        <v>8</v>
      </c>
      <c r="B21" s="4"/>
      <c r="C21" s="3"/>
      <c r="D21" s="9"/>
      <c r="E21" s="9"/>
      <c r="F21" s="3"/>
      <c r="G21" s="9"/>
      <c r="H21" s="9"/>
      <c r="I21" s="3"/>
      <c r="J21" s="9"/>
      <c r="K21" s="9"/>
      <c r="L21" s="3"/>
      <c r="M21" s="9"/>
      <c r="N21" s="9"/>
      <c r="O21" s="3"/>
      <c r="P21" s="9"/>
      <c r="Q21" s="9"/>
      <c r="R21" s="3"/>
      <c r="S21" s="9"/>
      <c r="T21" s="9"/>
      <c r="U21" s="3"/>
      <c r="V21" s="9"/>
      <c r="W21" s="9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9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10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11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12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13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14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15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16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17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18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19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20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21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22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23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24</v>
      </c>
      <c r="B37" s="4"/>
      <c r="C37" s="3"/>
      <c r="D37" s="9"/>
      <c r="E37" s="3"/>
      <c r="F37" s="3"/>
      <c r="G37" s="9"/>
      <c r="H37" s="3"/>
      <c r="I37" s="3"/>
      <c r="J37" s="9"/>
      <c r="K37" s="3"/>
      <c r="L37" s="3"/>
      <c r="M37" s="9"/>
      <c r="N37" s="3"/>
      <c r="O37" s="3"/>
      <c r="P37" s="9"/>
      <c r="Q37" s="3"/>
      <c r="R37" s="3"/>
      <c r="S37" s="9"/>
      <c r="T37" s="3"/>
      <c r="U37" s="3"/>
      <c r="V37" s="9"/>
      <c r="W37" s="3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25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x14ac:dyDescent="0.25">
      <c r="A39" s="82" t="s">
        <v>95</v>
      </c>
      <c r="B39" s="8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</row>
    <row r="40" spans="1:119" ht="39" customHeight="1" x14ac:dyDescent="0.25">
      <c r="A40" s="84" t="s">
        <v>411</v>
      </c>
      <c r="B40" s="85"/>
      <c r="C40" s="25">
        <f>C39/25%</f>
        <v>0</v>
      </c>
      <c r="D40" s="25">
        <f>D39/25%</f>
        <v>0</v>
      </c>
      <c r="E40" s="25">
        <f t="shared" ref="E40:BP40" si="2">E39/25%</f>
        <v>0</v>
      </c>
      <c r="F40" s="25">
        <f t="shared" si="2"/>
        <v>0</v>
      </c>
      <c r="G40" s="25">
        <f t="shared" si="2"/>
        <v>0</v>
      </c>
      <c r="H40" s="25">
        <f t="shared" si="2"/>
        <v>0</v>
      </c>
      <c r="I40" s="25">
        <f t="shared" si="2"/>
        <v>0</v>
      </c>
      <c r="J40" s="25">
        <f t="shared" si="2"/>
        <v>0</v>
      </c>
      <c r="K40" s="25">
        <f t="shared" si="2"/>
        <v>0</v>
      </c>
      <c r="L40" s="25">
        <f t="shared" si="2"/>
        <v>0</v>
      </c>
      <c r="M40" s="25">
        <f t="shared" si="2"/>
        <v>0</v>
      </c>
      <c r="N40" s="25">
        <f t="shared" si="2"/>
        <v>0</v>
      </c>
      <c r="O40" s="25">
        <f t="shared" si="2"/>
        <v>0</v>
      </c>
      <c r="P40" s="25">
        <f t="shared" si="2"/>
        <v>0</v>
      </c>
      <c r="Q40" s="25">
        <f t="shared" si="2"/>
        <v>0</v>
      </c>
      <c r="R40" s="25">
        <f t="shared" si="2"/>
        <v>0</v>
      </c>
      <c r="S40" s="25">
        <f t="shared" si="2"/>
        <v>0</v>
      </c>
      <c r="T40" s="25">
        <f t="shared" si="2"/>
        <v>0</v>
      </c>
      <c r="U40" s="25">
        <f t="shared" si="2"/>
        <v>0</v>
      </c>
      <c r="V40" s="25">
        <f t="shared" si="2"/>
        <v>0</v>
      </c>
      <c r="W40" s="25">
        <f t="shared" si="2"/>
        <v>0</v>
      </c>
      <c r="X40" s="25">
        <f t="shared" si="2"/>
        <v>0</v>
      </c>
      <c r="Y40" s="25">
        <f t="shared" si="2"/>
        <v>0</v>
      </c>
      <c r="Z40" s="25">
        <f t="shared" si="2"/>
        <v>0</v>
      </c>
      <c r="AA40" s="25">
        <f t="shared" si="2"/>
        <v>0</v>
      </c>
      <c r="AB40" s="25">
        <f t="shared" si="2"/>
        <v>0</v>
      </c>
      <c r="AC40" s="25">
        <f t="shared" si="2"/>
        <v>0</v>
      </c>
      <c r="AD40" s="25">
        <f t="shared" si="2"/>
        <v>0</v>
      </c>
      <c r="AE40" s="25">
        <f t="shared" si="2"/>
        <v>0</v>
      </c>
      <c r="AF40" s="25">
        <f t="shared" si="2"/>
        <v>0</v>
      </c>
      <c r="AG40" s="25">
        <f t="shared" si="2"/>
        <v>0</v>
      </c>
      <c r="AH40" s="25">
        <f t="shared" si="2"/>
        <v>0</v>
      </c>
      <c r="AI40" s="25">
        <f t="shared" si="2"/>
        <v>0</v>
      </c>
      <c r="AJ40" s="25">
        <f t="shared" si="2"/>
        <v>0</v>
      </c>
      <c r="AK40" s="25">
        <f t="shared" si="2"/>
        <v>0</v>
      </c>
      <c r="AL40" s="25">
        <f t="shared" si="2"/>
        <v>0</v>
      </c>
      <c r="AM40" s="25">
        <f t="shared" si="2"/>
        <v>0</v>
      </c>
      <c r="AN40" s="25">
        <f t="shared" si="2"/>
        <v>0</v>
      </c>
      <c r="AO40" s="25">
        <f t="shared" si="2"/>
        <v>0</v>
      </c>
      <c r="AP40" s="25">
        <f t="shared" si="2"/>
        <v>0</v>
      </c>
      <c r="AQ40" s="25">
        <f t="shared" si="2"/>
        <v>0</v>
      </c>
      <c r="AR40" s="25">
        <f t="shared" si="2"/>
        <v>0</v>
      </c>
      <c r="AS40" s="25">
        <f t="shared" si="2"/>
        <v>0</v>
      </c>
      <c r="AT40" s="25">
        <f t="shared" si="2"/>
        <v>0</v>
      </c>
      <c r="AU40" s="25">
        <f t="shared" si="2"/>
        <v>0</v>
      </c>
      <c r="AV40" s="25">
        <f t="shared" si="2"/>
        <v>0</v>
      </c>
      <c r="AW40" s="25">
        <f t="shared" si="2"/>
        <v>0</v>
      </c>
      <c r="AX40" s="25">
        <f t="shared" si="2"/>
        <v>0</v>
      </c>
      <c r="AY40" s="25">
        <f t="shared" si="2"/>
        <v>0</v>
      </c>
      <c r="AZ40" s="25">
        <f t="shared" si="2"/>
        <v>0</v>
      </c>
      <c r="BA40" s="25">
        <f t="shared" si="2"/>
        <v>0</v>
      </c>
      <c r="BB40" s="25">
        <f t="shared" si="2"/>
        <v>0</v>
      </c>
      <c r="BC40" s="25">
        <f t="shared" si="2"/>
        <v>0</v>
      </c>
      <c r="BD40" s="25">
        <f t="shared" si="2"/>
        <v>0</v>
      </c>
      <c r="BE40" s="25">
        <f t="shared" si="2"/>
        <v>0</v>
      </c>
      <c r="BF40" s="25">
        <f t="shared" si="2"/>
        <v>0</v>
      </c>
      <c r="BG40" s="25">
        <f t="shared" si="2"/>
        <v>0</v>
      </c>
      <c r="BH40" s="28">
        <f t="shared" si="2"/>
        <v>0</v>
      </c>
      <c r="BI40" s="28">
        <f t="shared" si="2"/>
        <v>0</v>
      </c>
      <c r="BJ40" s="28">
        <f t="shared" si="2"/>
        <v>0</v>
      </c>
      <c r="BK40" s="28">
        <f t="shared" si="2"/>
        <v>0</v>
      </c>
      <c r="BL40" s="28">
        <f t="shared" si="2"/>
        <v>0</v>
      </c>
      <c r="BM40" s="28">
        <f t="shared" si="2"/>
        <v>0</v>
      </c>
      <c r="BN40" s="28">
        <f t="shared" si="2"/>
        <v>0</v>
      </c>
      <c r="BO40" s="28">
        <f t="shared" si="2"/>
        <v>0</v>
      </c>
      <c r="BP40" s="28">
        <f t="shared" si="2"/>
        <v>0</v>
      </c>
      <c r="BQ40" s="28">
        <f t="shared" ref="BQ40:DO40" si="3">BQ39/25%</f>
        <v>0</v>
      </c>
      <c r="BR40" s="28">
        <f t="shared" si="3"/>
        <v>0</v>
      </c>
      <c r="BS40" s="28">
        <f t="shared" si="3"/>
        <v>0</v>
      </c>
      <c r="BT40" s="28">
        <f t="shared" si="3"/>
        <v>0</v>
      </c>
      <c r="BU40" s="28">
        <f t="shared" si="3"/>
        <v>0</v>
      </c>
      <c r="BV40" s="28">
        <f t="shared" si="3"/>
        <v>0</v>
      </c>
      <c r="BW40" s="25">
        <f t="shared" si="3"/>
        <v>0</v>
      </c>
      <c r="BX40" s="25">
        <f t="shared" si="3"/>
        <v>0</v>
      </c>
      <c r="BY40" s="25">
        <f t="shared" si="3"/>
        <v>0</v>
      </c>
      <c r="BZ40" s="25">
        <f t="shared" si="3"/>
        <v>0</v>
      </c>
      <c r="CA40" s="25">
        <f t="shared" si="3"/>
        <v>0</v>
      </c>
      <c r="CB40" s="25">
        <f t="shared" si="3"/>
        <v>0</v>
      </c>
      <c r="CC40" s="25">
        <f t="shared" si="3"/>
        <v>0</v>
      </c>
      <c r="CD40" s="25">
        <f t="shared" si="3"/>
        <v>0</v>
      </c>
      <c r="CE40" s="25">
        <f t="shared" si="3"/>
        <v>0</v>
      </c>
      <c r="CF40" s="25">
        <f t="shared" si="3"/>
        <v>0</v>
      </c>
      <c r="CG40" s="25">
        <f t="shared" si="3"/>
        <v>0</v>
      </c>
      <c r="CH40" s="25">
        <f t="shared" si="3"/>
        <v>0</v>
      </c>
      <c r="CI40" s="25">
        <f t="shared" si="3"/>
        <v>0</v>
      </c>
      <c r="CJ40" s="25">
        <f t="shared" si="3"/>
        <v>0</v>
      </c>
      <c r="CK40" s="25">
        <f t="shared" si="3"/>
        <v>0</v>
      </c>
      <c r="CL40" s="25">
        <f t="shared" si="3"/>
        <v>0</v>
      </c>
      <c r="CM40" s="25">
        <f t="shared" si="3"/>
        <v>0</v>
      </c>
      <c r="CN40" s="25">
        <f t="shared" si="3"/>
        <v>0</v>
      </c>
      <c r="CO40" s="25">
        <f t="shared" si="3"/>
        <v>0</v>
      </c>
      <c r="CP40" s="25">
        <f t="shared" si="3"/>
        <v>0</v>
      </c>
      <c r="CQ40" s="25">
        <f t="shared" si="3"/>
        <v>0</v>
      </c>
      <c r="CR40" s="25">
        <f t="shared" si="3"/>
        <v>0</v>
      </c>
      <c r="CS40" s="25">
        <f t="shared" si="3"/>
        <v>0</v>
      </c>
      <c r="CT40" s="25">
        <f t="shared" si="3"/>
        <v>0</v>
      </c>
      <c r="CU40" s="25">
        <f t="shared" si="3"/>
        <v>0</v>
      </c>
      <c r="CV40" s="25">
        <f t="shared" si="3"/>
        <v>0</v>
      </c>
      <c r="CW40" s="25">
        <f t="shared" si="3"/>
        <v>0</v>
      </c>
      <c r="CX40" s="25">
        <f t="shared" si="3"/>
        <v>0</v>
      </c>
      <c r="CY40" s="25">
        <f t="shared" si="3"/>
        <v>0</v>
      </c>
      <c r="CZ40" s="25">
        <f t="shared" si="3"/>
        <v>0</v>
      </c>
      <c r="DA40" s="28">
        <f t="shared" si="3"/>
        <v>0</v>
      </c>
      <c r="DB40" s="28">
        <f t="shared" si="3"/>
        <v>0</v>
      </c>
      <c r="DC40" s="28">
        <f t="shared" si="3"/>
        <v>0</v>
      </c>
      <c r="DD40" s="28">
        <f t="shared" si="3"/>
        <v>0</v>
      </c>
      <c r="DE40" s="28">
        <f t="shared" si="3"/>
        <v>0</v>
      </c>
      <c r="DF40" s="28">
        <f t="shared" si="3"/>
        <v>0</v>
      </c>
      <c r="DG40" s="28">
        <f t="shared" si="3"/>
        <v>0</v>
      </c>
      <c r="DH40" s="28">
        <f t="shared" si="3"/>
        <v>0</v>
      </c>
      <c r="DI40" s="28">
        <f t="shared" si="3"/>
        <v>0</v>
      </c>
      <c r="DJ40" s="28">
        <f t="shared" si="3"/>
        <v>0</v>
      </c>
      <c r="DK40" s="28">
        <f t="shared" si="3"/>
        <v>0</v>
      </c>
      <c r="DL40" s="28">
        <f t="shared" si="3"/>
        <v>0</v>
      </c>
      <c r="DM40" s="28">
        <f t="shared" si="3"/>
        <v>0</v>
      </c>
      <c r="DN40" s="28">
        <f t="shared" si="3"/>
        <v>0</v>
      </c>
      <c r="DO40" s="28">
        <f t="shared" si="3"/>
        <v>0</v>
      </c>
    </row>
    <row r="41" spans="1:119" x14ac:dyDescent="0.25">
      <c r="B41" s="11"/>
      <c r="C41" s="12"/>
    </row>
    <row r="42" spans="1:119" x14ac:dyDescent="0.25">
      <c r="B42" s="97" t="s">
        <v>740</v>
      </c>
      <c r="C42" s="98"/>
      <c r="D42" s="98"/>
      <c r="E42" s="99"/>
      <c r="F42" s="40"/>
      <c r="G42" s="40"/>
    </row>
    <row r="43" spans="1:119" x14ac:dyDescent="0.25">
      <c r="B43" s="17" t="s">
        <v>391</v>
      </c>
      <c r="C43" s="17" t="s">
        <v>394</v>
      </c>
      <c r="D43" s="34">
        <f>E43/100*25</f>
        <v>0</v>
      </c>
      <c r="E43" s="35">
        <f>(C40+F40+I40+L40+O40+R40+U40)/7</f>
        <v>0</v>
      </c>
    </row>
    <row r="44" spans="1:119" x14ac:dyDescent="0.25">
      <c r="B44" s="4" t="s">
        <v>392</v>
      </c>
      <c r="C44" s="4" t="s">
        <v>394</v>
      </c>
      <c r="D44" s="3">
        <f>E44/100*25</f>
        <v>0</v>
      </c>
      <c r="E44" s="29">
        <f>(D40+G40+J40+M40+P40+S40+V40)/7</f>
        <v>0</v>
      </c>
    </row>
    <row r="45" spans="1:119" x14ac:dyDescent="0.25">
      <c r="B45" s="4" t="s">
        <v>393</v>
      </c>
      <c r="C45" s="4" t="s">
        <v>394</v>
      </c>
      <c r="D45" s="3">
        <f>E45/100*25</f>
        <v>0</v>
      </c>
      <c r="E45" s="29">
        <f>(E40+H40+K40+N40+Q40+T40+W40)/7</f>
        <v>0</v>
      </c>
    </row>
    <row r="46" spans="1:119" x14ac:dyDescent="0.25">
      <c r="B46" s="4"/>
      <c r="C46" s="4"/>
      <c r="D46" s="30">
        <f>SUM(D43:D45)</f>
        <v>0</v>
      </c>
      <c r="E46" s="31">
        <f>SUM(E43:E45)</f>
        <v>0</v>
      </c>
    </row>
    <row r="47" spans="1:119" ht="30.75" customHeight="1" x14ac:dyDescent="0.25">
      <c r="B47" s="4"/>
      <c r="C47" s="4"/>
      <c r="D47" s="100" t="s">
        <v>203</v>
      </c>
      <c r="E47" s="100"/>
      <c r="F47" s="101" t="s">
        <v>739</v>
      </c>
      <c r="G47" s="101"/>
    </row>
    <row r="48" spans="1:119" x14ac:dyDescent="0.25">
      <c r="B48" s="4" t="s">
        <v>391</v>
      </c>
      <c r="C48" s="4" t="s">
        <v>395</v>
      </c>
      <c r="D48" s="32">
        <f>E48/100*25</f>
        <v>0</v>
      </c>
      <c r="E48" s="29">
        <f>(X40+AA40+AD40+AG40+AJ40+AM40+AP40)/7</f>
        <v>0</v>
      </c>
      <c r="F48" s="32">
        <f>G48/100*25</f>
        <v>0</v>
      </c>
      <c r="G48" s="29">
        <f>(AS40+AV40+AY40+BB40+BE40)/5</f>
        <v>0</v>
      </c>
    </row>
    <row r="49" spans="2:7" x14ac:dyDescent="0.25">
      <c r="B49" s="4" t="s">
        <v>392</v>
      </c>
      <c r="C49" s="4" t="s">
        <v>395</v>
      </c>
      <c r="D49" s="32">
        <f>E49/100*25</f>
        <v>0</v>
      </c>
      <c r="E49" s="29">
        <f>(Y40+AB40+AE40+AH40+AK40+AN40+AQ40)/7</f>
        <v>0</v>
      </c>
      <c r="F49" s="32">
        <f>G49/100*25</f>
        <v>0</v>
      </c>
      <c r="G49" s="29">
        <f>(AT40+AW40+AZ40+BC40+BF40)/5</f>
        <v>0</v>
      </c>
    </row>
    <row r="50" spans="2:7" x14ac:dyDescent="0.25">
      <c r="B50" s="4" t="s">
        <v>393</v>
      </c>
      <c r="C50" s="4" t="s">
        <v>395</v>
      </c>
      <c r="D50" s="32">
        <f>E50/100*25</f>
        <v>0</v>
      </c>
      <c r="E50" s="29">
        <f>(Z40+AC40+AF40+AI40+AL40+AO40+AR40)/7</f>
        <v>0</v>
      </c>
      <c r="F50" s="32">
        <f>G50/100*25</f>
        <v>0</v>
      </c>
      <c r="G50" s="29">
        <f>(AU40+AX40+BA40+BD40+BG40)/5</f>
        <v>0</v>
      </c>
    </row>
    <row r="51" spans="2:7" x14ac:dyDescent="0.25">
      <c r="B51" s="4"/>
      <c r="C51" s="4"/>
      <c r="D51" s="31">
        <f>SUM(D48:D50)</f>
        <v>0</v>
      </c>
      <c r="E51" s="31">
        <f>SUM(E48:E50)</f>
        <v>0</v>
      </c>
      <c r="F51" s="31">
        <f>SUM(F48:F50)</f>
        <v>0</v>
      </c>
      <c r="G51" s="31">
        <f>SUM(G48:G50)</f>
        <v>0</v>
      </c>
    </row>
    <row r="52" spans="2:7" x14ac:dyDescent="0.25">
      <c r="B52" s="4" t="s">
        <v>391</v>
      </c>
      <c r="C52" s="4" t="s">
        <v>396</v>
      </c>
      <c r="D52" s="3">
        <f>E52/100*25</f>
        <v>0</v>
      </c>
      <c r="E52" s="29">
        <f>(BH40+BK40+BN40+BQ40+BT40)/5</f>
        <v>0</v>
      </c>
    </row>
    <row r="53" spans="2:7" x14ac:dyDescent="0.25">
      <c r="B53" s="4" t="s">
        <v>392</v>
      </c>
      <c r="C53" s="4" t="s">
        <v>396</v>
      </c>
      <c r="D53" s="3">
        <f>E53/100*25</f>
        <v>0</v>
      </c>
      <c r="E53" s="29">
        <f>(BI40+BL40+BO40+BR40+BU40)/5</f>
        <v>0</v>
      </c>
    </row>
    <row r="54" spans="2:7" x14ac:dyDescent="0.25">
      <c r="B54" s="4" t="s">
        <v>393</v>
      </c>
      <c r="C54" s="4" t="s">
        <v>396</v>
      </c>
      <c r="D54" s="3">
        <f>E54/100*25</f>
        <v>0</v>
      </c>
      <c r="E54" s="29">
        <f>(BJ40+BM40+BP40+BS40+BV40)/5</f>
        <v>0</v>
      </c>
    </row>
    <row r="55" spans="2:7" x14ac:dyDescent="0.25">
      <c r="B55" s="4"/>
      <c r="C55" s="4"/>
      <c r="D55" s="30">
        <f>SUM(D52:D54)</f>
        <v>0</v>
      </c>
      <c r="E55" s="31">
        <f>SUM(E52:E54)</f>
        <v>0</v>
      </c>
    </row>
    <row r="56" spans="2:7" x14ac:dyDescent="0.25">
      <c r="B56" s="4"/>
      <c r="C56" s="4"/>
      <c r="D56" s="102" t="s">
        <v>206</v>
      </c>
      <c r="E56" s="103"/>
      <c r="F56" s="104" t="s">
        <v>41</v>
      </c>
      <c r="G56" s="105"/>
    </row>
    <row r="57" spans="2:7" x14ac:dyDescent="0.25">
      <c r="B57" s="4" t="s">
        <v>391</v>
      </c>
      <c r="C57" s="4" t="s">
        <v>397</v>
      </c>
      <c r="D57" s="3">
        <f>E57/100*25</f>
        <v>0</v>
      </c>
      <c r="E57" s="29">
        <f>(BW40+BZ40+CC40+CF40)/4</f>
        <v>0</v>
      </c>
      <c r="F57" s="3">
        <f>G57/100*25</f>
        <v>0</v>
      </c>
      <c r="G57" s="29">
        <f>(CI40+CL40+CO40+CR40+CU40+CX40)/6</f>
        <v>0</v>
      </c>
    </row>
    <row r="58" spans="2:7" x14ac:dyDescent="0.25">
      <c r="B58" s="4" t="s">
        <v>392</v>
      </c>
      <c r="C58" s="4" t="s">
        <v>397</v>
      </c>
      <c r="D58" s="3">
        <f>E58/100*25</f>
        <v>0</v>
      </c>
      <c r="E58" s="29">
        <f>(BX40+CA40+CD40+CG40)/4</f>
        <v>0</v>
      </c>
      <c r="F58" s="3">
        <f>G58/100*25</f>
        <v>0</v>
      </c>
      <c r="G58" s="29">
        <f>(CJ40+CM40+CP40+CS40+CV40+CY40)/6</f>
        <v>0</v>
      </c>
    </row>
    <row r="59" spans="2:7" x14ac:dyDescent="0.25">
      <c r="B59" s="4" t="s">
        <v>393</v>
      </c>
      <c r="C59" s="4" t="s">
        <v>397</v>
      </c>
      <c r="D59" s="3">
        <f>E59/100*25</f>
        <v>0</v>
      </c>
      <c r="E59" s="29">
        <f>(BY40+CB40+CE40+CH40)/4</f>
        <v>0</v>
      </c>
      <c r="F59" s="3">
        <f>G59/100*25</f>
        <v>0</v>
      </c>
      <c r="G59" s="29">
        <f>(CK40+CN40+CQ40+CT40+CW40+CZ40)/6</f>
        <v>0</v>
      </c>
    </row>
    <row r="60" spans="2:7" x14ac:dyDescent="0.25">
      <c r="B60" s="4"/>
      <c r="C60" s="4"/>
      <c r="D60" s="30">
        <f>SUM(D57:D59)</f>
        <v>0</v>
      </c>
      <c r="E60" s="30">
        <f>SUM(E57:E59)</f>
        <v>0</v>
      </c>
      <c r="F60" s="30">
        <f>SUM(F57:F59)</f>
        <v>0</v>
      </c>
      <c r="G60" s="30">
        <f>SUM(G57:G59)</f>
        <v>0</v>
      </c>
    </row>
    <row r="61" spans="2:7" x14ac:dyDescent="0.25">
      <c r="B61" s="4" t="s">
        <v>391</v>
      </c>
      <c r="C61" s="4" t="s">
        <v>398</v>
      </c>
      <c r="D61" s="3">
        <f>E61/100*25</f>
        <v>0</v>
      </c>
      <c r="E61" s="29">
        <f>(DA40+DD40+DG40+DJ40+DM40)/5</f>
        <v>0</v>
      </c>
    </row>
    <row r="62" spans="2:7" x14ac:dyDescent="0.25">
      <c r="B62" s="4" t="s">
        <v>392</v>
      </c>
      <c r="C62" s="4" t="s">
        <v>398</v>
      </c>
      <c r="D62" s="3">
        <f>E62/100*25</f>
        <v>0</v>
      </c>
      <c r="E62" s="29">
        <f>(DB40+DE40+DH40+DK40+DN40)/5</f>
        <v>0</v>
      </c>
    </row>
    <row r="63" spans="2:7" x14ac:dyDescent="0.25">
      <c r="B63" s="4" t="s">
        <v>393</v>
      </c>
      <c r="C63" s="4" t="s">
        <v>398</v>
      </c>
      <c r="D63" s="3">
        <f>E63/100*25</f>
        <v>0</v>
      </c>
      <c r="E63" s="29">
        <f>(DC40+DF40+DI40+DL40+DO40)/5</f>
        <v>0</v>
      </c>
    </row>
    <row r="64" spans="2:7" x14ac:dyDescent="0.25">
      <c r="B64" s="4"/>
      <c r="C64" s="4"/>
      <c r="D64" s="30">
        <f>SUM(D61:D63)</f>
        <v>0</v>
      </c>
      <c r="E64" s="30">
        <f>SUM(E61:E63)</f>
        <v>0</v>
      </c>
    </row>
  </sheetData>
  <mergeCells count="101">
    <mergeCell ref="DM2:DN2"/>
    <mergeCell ref="DA4:DO4"/>
    <mergeCell ref="DA5:DO5"/>
    <mergeCell ref="BH4:BV4"/>
    <mergeCell ref="BH5:BV5"/>
    <mergeCell ref="CX11:CZ11"/>
    <mergeCell ref="BK11:BM11"/>
    <mergeCell ref="BW11:BY11"/>
    <mergeCell ref="BQ11:BS11"/>
    <mergeCell ref="BT11:BV11"/>
    <mergeCell ref="CL11:CN11"/>
    <mergeCell ref="CO11:CQ11"/>
    <mergeCell ref="BN11:BP11"/>
    <mergeCell ref="BH11:BJ11"/>
    <mergeCell ref="B42:E42"/>
    <mergeCell ref="D47:E47"/>
    <mergeCell ref="F47:G47"/>
    <mergeCell ref="D56:E56"/>
    <mergeCell ref="F56:G56"/>
    <mergeCell ref="BW5:CH5"/>
    <mergeCell ref="BW4:CZ4"/>
    <mergeCell ref="CI5:CZ5"/>
    <mergeCell ref="C4:W4"/>
    <mergeCell ref="C5:W5"/>
    <mergeCell ref="BT12:BV12"/>
    <mergeCell ref="BZ11:CB11"/>
    <mergeCell ref="CC11:CE11"/>
    <mergeCell ref="CF11:CH11"/>
    <mergeCell ref="CI11:CK11"/>
    <mergeCell ref="AS5:BG5"/>
    <mergeCell ref="X4:BG4"/>
    <mergeCell ref="X5:AR5"/>
    <mergeCell ref="AD11:AF11"/>
    <mergeCell ref="AM12:AO12"/>
    <mergeCell ref="AG11:AI11"/>
    <mergeCell ref="AJ11:AL11"/>
    <mergeCell ref="AM11:AO11"/>
    <mergeCell ref="CC12:CE12"/>
    <mergeCell ref="DM12:DO12"/>
    <mergeCell ref="DJ12:DL12"/>
    <mergeCell ref="DM11:DO11"/>
    <mergeCell ref="DA11:DC11"/>
    <mergeCell ref="DD11:DF11"/>
    <mergeCell ref="DG11:DI11"/>
    <mergeCell ref="DJ11:DL11"/>
    <mergeCell ref="BW12:BY12"/>
    <mergeCell ref="CR12:CT12"/>
    <mergeCell ref="CO12:CQ12"/>
    <mergeCell ref="CL12:CN12"/>
    <mergeCell ref="CI12:CK12"/>
    <mergeCell ref="CF12:CH12"/>
    <mergeCell ref="CX12:CZ12"/>
    <mergeCell ref="CU12:CW12"/>
    <mergeCell ref="CR11:CT11"/>
    <mergeCell ref="CU11:CW11"/>
    <mergeCell ref="BZ12:CB12"/>
    <mergeCell ref="A2:R2"/>
    <mergeCell ref="DA12:DC12"/>
    <mergeCell ref="DG12:DI12"/>
    <mergeCell ref="DD12:DF12"/>
    <mergeCell ref="AP12:AR12"/>
    <mergeCell ref="AP11:AR11"/>
    <mergeCell ref="AA11:AC11"/>
    <mergeCell ref="AV11:AX11"/>
    <mergeCell ref="AY11:BA11"/>
    <mergeCell ref="BB11:BD11"/>
    <mergeCell ref="BE11:BG11"/>
    <mergeCell ref="BQ12:BS12"/>
    <mergeCell ref="BH12:BJ12"/>
    <mergeCell ref="BK12:BM12"/>
    <mergeCell ref="BN12:BP12"/>
    <mergeCell ref="BE12:BG12"/>
    <mergeCell ref="AA12:AC12"/>
    <mergeCell ref="AS12:AU12"/>
    <mergeCell ref="AV12:AX12"/>
    <mergeCell ref="AY12:BA12"/>
    <mergeCell ref="BB12:BD12"/>
    <mergeCell ref="AS11:AU11"/>
    <mergeCell ref="A39:B39"/>
    <mergeCell ref="A40:B40"/>
    <mergeCell ref="X12:Z12"/>
    <mergeCell ref="AG12:AI12"/>
    <mergeCell ref="AJ12:AL12"/>
    <mergeCell ref="U12:W12"/>
    <mergeCell ref="C12:E12"/>
    <mergeCell ref="F12:H12"/>
    <mergeCell ref="I12:K12"/>
    <mergeCell ref="L12:N12"/>
    <mergeCell ref="O12:Q12"/>
    <mergeCell ref="R12:T12"/>
    <mergeCell ref="A4:A13"/>
    <mergeCell ref="B4:B13"/>
    <mergeCell ref="C11:E11"/>
    <mergeCell ref="F11:H11"/>
    <mergeCell ref="I11:K11"/>
    <mergeCell ref="X11:Z11"/>
    <mergeCell ref="AD12:AF12"/>
    <mergeCell ref="L11:N11"/>
    <mergeCell ref="O11:Q11"/>
    <mergeCell ref="R11:T11"/>
    <mergeCell ref="U11:W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4"/>
  <sheetViews>
    <sheetView workbookViewId="0">
      <selection activeCell="CU5" sqref="CU5:DF5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42</v>
      </c>
      <c r="B1" s="14" t="s">
        <v>209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415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22" t="s">
        <v>741</v>
      </c>
      <c r="DQ2" s="122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89" t="s">
        <v>0</v>
      </c>
      <c r="B4" s="89" t="s">
        <v>94</v>
      </c>
      <c r="C4" s="113" t="s">
        <v>201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08" t="s">
        <v>202</v>
      </c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27" t="s">
        <v>492</v>
      </c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43" t="s">
        <v>210</v>
      </c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5"/>
      <c r="DG4" s="138" t="s">
        <v>214</v>
      </c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</row>
    <row r="5" spans="1:122" ht="15.75" customHeight="1" x14ac:dyDescent="0.25">
      <c r="A5" s="89"/>
      <c r="B5" s="89"/>
      <c r="C5" s="134" t="s">
        <v>753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139" t="s">
        <v>203</v>
      </c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27" t="s">
        <v>204</v>
      </c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40" t="s">
        <v>30</v>
      </c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2"/>
      <c r="AY5" s="140" t="s">
        <v>211</v>
      </c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2"/>
      <c r="BK5" s="132" t="s">
        <v>206</v>
      </c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2"/>
      <c r="BW5" s="132" t="s">
        <v>212</v>
      </c>
      <c r="BX5" s="132"/>
      <c r="BY5" s="132"/>
      <c r="BZ5" s="132"/>
      <c r="CA5" s="132"/>
      <c r="CB5" s="132"/>
      <c r="CC5" s="132"/>
      <c r="CD5" s="132"/>
      <c r="CE5" s="132"/>
      <c r="CF5" s="132"/>
      <c r="CG5" s="132"/>
      <c r="CH5" s="132"/>
      <c r="CI5" s="108" t="s">
        <v>213</v>
      </c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10"/>
      <c r="CU5" s="146" t="s">
        <v>41</v>
      </c>
      <c r="CV5" s="147"/>
      <c r="CW5" s="147"/>
      <c r="CX5" s="147"/>
      <c r="CY5" s="147"/>
      <c r="CZ5" s="147"/>
      <c r="DA5" s="147"/>
      <c r="DB5" s="147"/>
      <c r="DC5" s="147"/>
      <c r="DD5" s="147"/>
      <c r="DE5" s="147"/>
      <c r="DF5" s="148"/>
      <c r="DG5" s="127" t="s">
        <v>208</v>
      </c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</row>
    <row r="6" spans="1:122" ht="0.75" customHeight="1" x14ac:dyDescent="0.25">
      <c r="A6" s="89"/>
      <c r="B6" s="89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89"/>
      <c r="B7" s="89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89"/>
      <c r="B8" s="89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89"/>
      <c r="B9" s="89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89"/>
      <c r="B10" s="89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89"/>
      <c r="B11" s="89"/>
      <c r="C11" s="91" t="s">
        <v>43</v>
      </c>
      <c r="D11" s="92" t="s">
        <v>2</v>
      </c>
      <c r="E11" s="92" t="s">
        <v>3</v>
      </c>
      <c r="F11" s="92" t="s">
        <v>44</v>
      </c>
      <c r="G11" s="92" t="s">
        <v>8</v>
      </c>
      <c r="H11" s="92" t="s">
        <v>1</v>
      </c>
      <c r="I11" s="95" t="s">
        <v>45</v>
      </c>
      <c r="J11" s="96"/>
      <c r="K11" s="96"/>
      <c r="L11" s="95" t="s">
        <v>46</v>
      </c>
      <c r="M11" s="96"/>
      <c r="N11" s="96"/>
      <c r="O11" s="133" t="s">
        <v>52</v>
      </c>
      <c r="P11" s="133"/>
      <c r="Q11" s="133"/>
      <c r="R11" s="133" t="s">
        <v>2</v>
      </c>
      <c r="S11" s="133"/>
      <c r="T11" s="133"/>
      <c r="U11" s="133" t="s">
        <v>53</v>
      </c>
      <c r="V11" s="133"/>
      <c r="W11" s="133"/>
      <c r="X11" s="133" t="s">
        <v>9</v>
      </c>
      <c r="Y11" s="133"/>
      <c r="Z11" s="133"/>
      <c r="AA11" s="133" t="s">
        <v>4</v>
      </c>
      <c r="AB11" s="133"/>
      <c r="AC11" s="133"/>
      <c r="AD11" s="128" t="s">
        <v>5</v>
      </c>
      <c r="AE11" s="128"/>
      <c r="AF11" s="128"/>
      <c r="AG11" s="133" t="s">
        <v>10</v>
      </c>
      <c r="AH11" s="133"/>
      <c r="AI11" s="133"/>
      <c r="AJ11" s="133" t="s">
        <v>6</v>
      </c>
      <c r="AK11" s="133"/>
      <c r="AL11" s="133"/>
      <c r="AM11" s="128" t="s">
        <v>215</v>
      </c>
      <c r="AN11" s="128"/>
      <c r="AO11" s="128"/>
      <c r="AP11" s="128" t="s">
        <v>216</v>
      </c>
      <c r="AQ11" s="128"/>
      <c r="AR11" s="128"/>
      <c r="AS11" s="128" t="s">
        <v>217</v>
      </c>
      <c r="AT11" s="128"/>
      <c r="AU11" s="128"/>
      <c r="AV11" s="128" t="s">
        <v>218</v>
      </c>
      <c r="AW11" s="128"/>
      <c r="AX11" s="128"/>
      <c r="AY11" s="128" t="s">
        <v>47</v>
      </c>
      <c r="AZ11" s="128"/>
      <c r="BA11" s="128"/>
      <c r="BB11" s="128" t="s">
        <v>48</v>
      </c>
      <c r="BC11" s="128"/>
      <c r="BD11" s="128"/>
      <c r="BE11" s="128" t="s">
        <v>49</v>
      </c>
      <c r="BF11" s="128"/>
      <c r="BG11" s="128"/>
      <c r="BH11" s="128" t="s">
        <v>50</v>
      </c>
      <c r="BI11" s="128"/>
      <c r="BJ11" s="128"/>
      <c r="BK11" s="128" t="s">
        <v>51</v>
      </c>
      <c r="BL11" s="128"/>
      <c r="BM11" s="128"/>
      <c r="BN11" s="128" t="s">
        <v>54</v>
      </c>
      <c r="BO11" s="128"/>
      <c r="BP11" s="128"/>
      <c r="BQ11" s="128" t="s">
        <v>55</v>
      </c>
      <c r="BR11" s="128"/>
      <c r="BS11" s="128"/>
      <c r="BT11" s="128" t="s">
        <v>56</v>
      </c>
      <c r="BU11" s="128"/>
      <c r="BV11" s="128"/>
      <c r="BW11" s="128" t="s">
        <v>57</v>
      </c>
      <c r="BX11" s="128"/>
      <c r="BY11" s="128"/>
      <c r="BZ11" s="128" t="s">
        <v>219</v>
      </c>
      <c r="CA11" s="128"/>
      <c r="CB11" s="128"/>
      <c r="CC11" s="128" t="s">
        <v>220</v>
      </c>
      <c r="CD11" s="128"/>
      <c r="CE11" s="128"/>
      <c r="CF11" s="128" t="s">
        <v>221</v>
      </c>
      <c r="CG11" s="128"/>
      <c r="CH11" s="128"/>
      <c r="CI11" s="128" t="s">
        <v>222</v>
      </c>
      <c r="CJ11" s="128"/>
      <c r="CK11" s="128"/>
      <c r="CL11" s="128" t="s">
        <v>223</v>
      </c>
      <c r="CM11" s="128"/>
      <c r="CN11" s="128"/>
      <c r="CO11" s="128" t="s">
        <v>224</v>
      </c>
      <c r="CP11" s="128"/>
      <c r="CQ11" s="128"/>
      <c r="CR11" s="128" t="s">
        <v>225</v>
      </c>
      <c r="CS11" s="128"/>
      <c r="CT11" s="128"/>
      <c r="CU11" s="128" t="s">
        <v>226</v>
      </c>
      <c r="CV11" s="128"/>
      <c r="CW11" s="128"/>
      <c r="CX11" s="128" t="s">
        <v>227</v>
      </c>
      <c r="CY11" s="128"/>
      <c r="CZ11" s="128"/>
      <c r="DA11" s="128" t="s">
        <v>228</v>
      </c>
      <c r="DB11" s="128"/>
      <c r="DC11" s="128"/>
      <c r="DD11" s="128" t="s">
        <v>229</v>
      </c>
      <c r="DE11" s="128"/>
      <c r="DF11" s="128"/>
      <c r="DG11" s="128" t="s">
        <v>230</v>
      </c>
      <c r="DH11" s="128"/>
      <c r="DI11" s="128"/>
      <c r="DJ11" s="128" t="s">
        <v>231</v>
      </c>
      <c r="DK11" s="128"/>
      <c r="DL11" s="128"/>
      <c r="DM11" s="128" t="s">
        <v>232</v>
      </c>
      <c r="DN11" s="128"/>
      <c r="DO11" s="128"/>
      <c r="DP11" s="128" t="s">
        <v>233</v>
      </c>
      <c r="DQ11" s="128"/>
      <c r="DR11" s="128"/>
    </row>
    <row r="12" spans="1:122" ht="51" customHeight="1" x14ac:dyDescent="0.25">
      <c r="A12" s="89"/>
      <c r="B12" s="90"/>
      <c r="C12" s="86" t="s">
        <v>493</v>
      </c>
      <c r="D12" s="86"/>
      <c r="E12" s="86"/>
      <c r="F12" s="86" t="s">
        <v>497</v>
      </c>
      <c r="G12" s="86"/>
      <c r="H12" s="86"/>
      <c r="I12" s="86" t="s">
        <v>170</v>
      </c>
      <c r="J12" s="86"/>
      <c r="K12" s="86"/>
      <c r="L12" s="86" t="s">
        <v>172</v>
      </c>
      <c r="M12" s="86"/>
      <c r="N12" s="86"/>
      <c r="O12" s="86" t="s">
        <v>501</v>
      </c>
      <c r="P12" s="86"/>
      <c r="Q12" s="86"/>
      <c r="R12" s="86" t="s">
        <v>502</v>
      </c>
      <c r="S12" s="86"/>
      <c r="T12" s="86"/>
      <c r="U12" s="86" t="s">
        <v>504</v>
      </c>
      <c r="V12" s="86"/>
      <c r="W12" s="86"/>
      <c r="X12" s="86" t="s">
        <v>507</v>
      </c>
      <c r="Y12" s="86"/>
      <c r="Z12" s="86"/>
      <c r="AA12" s="86" t="s">
        <v>510</v>
      </c>
      <c r="AB12" s="86"/>
      <c r="AC12" s="86"/>
      <c r="AD12" s="86" t="s">
        <v>184</v>
      </c>
      <c r="AE12" s="86"/>
      <c r="AF12" s="86"/>
      <c r="AG12" s="86" t="s">
        <v>513</v>
      </c>
      <c r="AH12" s="86"/>
      <c r="AI12" s="86"/>
      <c r="AJ12" s="86" t="s">
        <v>515</v>
      </c>
      <c r="AK12" s="86"/>
      <c r="AL12" s="86"/>
      <c r="AM12" s="86" t="s">
        <v>516</v>
      </c>
      <c r="AN12" s="86"/>
      <c r="AO12" s="86"/>
      <c r="AP12" s="88" t="s">
        <v>266</v>
      </c>
      <c r="AQ12" s="88"/>
      <c r="AR12" s="88"/>
      <c r="AS12" s="88" t="s">
        <v>520</v>
      </c>
      <c r="AT12" s="88"/>
      <c r="AU12" s="88"/>
      <c r="AV12" s="88" t="s">
        <v>524</v>
      </c>
      <c r="AW12" s="88"/>
      <c r="AX12" s="88"/>
      <c r="AY12" s="88" t="s">
        <v>526</v>
      </c>
      <c r="AZ12" s="88"/>
      <c r="BA12" s="88"/>
      <c r="BB12" s="88" t="s">
        <v>529</v>
      </c>
      <c r="BC12" s="88"/>
      <c r="BD12" s="88"/>
      <c r="BE12" s="88" t="s">
        <v>530</v>
      </c>
      <c r="BF12" s="88"/>
      <c r="BG12" s="88"/>
      <c r="BH12" s="88" t="s">
        <v>531</v>
      </c>
      <c r="BI12" s="88"/>
      <c r="BJ12" s="88"/>
      <c r="BK12" s="88" t="s">
        <v>532</v>
      </c>
      <c r="BL12" s="88"/>
      <c r="BM12" s="88"/>
      <c r="BN12" s="88" t="s">
        <v>534</v>
      </c>
      <c r="BO12" s="88"/>
      <c r="BP12" s="88"/>
      <c r="BQ12" s="88" t="s">
        <v>535</v>
      </c>
      <c r="BR12" s="88"/>
      <c r="BS12" s="88"/>
      <c r="BT12" s="88" t="s">
        <v>536</v>
      </c>
      <c r="BU12" s="88"/>
      <c r="BV12" s="88"/>
      <c r="BW12" s="88" t="s">
        <v>539</v>
      </c>
      <c r="BX12" s="88"/>
      <c r="BY12" s="88"/>
      <c r="BZ12" s="88" t="s">
        <v>540</v>
      </c>
      <c r="CA12" s="88"/>
      <c r="CB12" s="88"/>
      <c r="CC12" s="88" t="s">
        <v>544</v>
      </c>
      <c r="CD12" s="88"/>
      <c r="CE12" s="88"/>
      <c r="CF12" s="88" t="s">
        <v>547</v>
      </c>
      <c r="CG12" s="88"/>
      <c r="CH12" s="88"/>
      <c r="CI12" s="88" t="s">
        <v>548</v>
      </c>
      <c r="CJ12" s="88"/>
      <c r="CK12" s="88"/>
      <c r="CL12" s="88" t="s">
        <v>550</v>
      </c>
      <c r="CM12" s="88"/>
      <c r="CN12" s="88"/>
      <c r="CO12" s="88" t="s">
        <v>551</v>
      </c>
      <c r="CP12" s="88"/>
      <c r="CQ12" s="88"/>
      <c r="CR12" s="88" t="s">
        <v>553</v>
      </c>
      <c r="CS12" s="88"/>
      <c r="CT12" s="88"/>
      <c r="CU12" s="88" t="s">
        <v>554</v>
      </c>
      <c r="CV12" s="88"/>
      <c r="CW12" s="88"/>
      <c r="CX12" s="88" t="s">
        <v>555</v>
      </c>
      <c r="CY12" s="88"/>
      <c r="CZ12" s="88"/>
      <c r="DA12" s="88" t="s">
        <v>556</v>
      </c>
      <c r="DB12" s="88"/>
      <c r="DC12" s="88"/>
      <c r="DD12" s="88" t="s">
        <v>557</v>
      </c>
      <c r="DE12" s="88"/>
      <c r="DF12" s="88"/>
      <c r="DG12" s="87" t="s">
        <v>559</v>
      </c>
      <c r="DH12" s="87"/>
      <c r="DI12" s="87"/>
      <c r="DJ12" s="87" t="s">
        <v>563</v>
      </c>
      <c r="DK12" s="87"/>
      <c r="DL12" s="87"/>
      <c r="DM12" s="86" t="s">
        <v>566</v>
      </c>
      <c r="DN12" s="86"/>
      <c r="DO12" s="86"/>
      <c r="DP12" s="86" t="s">
        <v>568</v>
      </c>
      <c r="DQ12" s="86"/>
      <c r="DR12" s="86"/>
    </row>
    <row r="13" spans="1:122" ht="102.75" customHeight="1" x14ac:dyDescent="0.25">
      <c r="A13" s="89"/>
      <c r="B13" s="90"/>
      <c r="C13" s="54" t="s">
        <v>494</v>
      </c>
      <c r="D13" s="54" t="s">
        <v>495</v>
      </c>
      <c r="E13" s="54" t="s">
        <v>496</v>
      </c>
      <c r="F13" s="54" t="s">
        <v>167</v>
      </c>
      <c r="G13" s="54" t="s">
        <v>168</v>
      </c>
      <c r="H13" s="54" t="s">
        <v>169</v>
      </c>
      <c r="I13" s="54" t="s">
        <v>498</v>
      </c>
      <c r="J13" s="54" t="s">
        <v>499</v>
      </c>
      <c r="K13" s="54" t="s">
        <v>500</v>
      </c>
      <c r="L13" s="54" t="s">
        <v>173</v>
      </c>
      <c r="M13" s="54" t="s">
        <v>174</v>
      </c>
      <c r="N13" s="54" t="s">
        <v>175</v>
      </c>
      <c r="O13" s="54" t="s">
        <v>176</v>
      </c>
      <c r="P13" s="54" t="s">
        <v>177</v>
      </c>
      <c r="Q13" s="54" t="s">
        <v>178</v>
      </c>
      <c r="R13" s="54" t="s">
        <v>179</v>
      </c>
      <c r="S13" s="54" t="s">
        <v>298</v>
      </c>
      <c r="T13" s="54" t="s">
        <v>503</v>
      </c>
      <c r="U13" s="54" t="s">
        <v>505</v>
      </c>
      <c r="V13" s="54" t="s">
        <v>506</v>
      </c>
      <c r="W13" s="54" t="s">
        <v>127</v>
      </c>
      <c r="X13" s="54" t="s">
        <v>342</v>
      </c>
      <c r="Y13" s="54" t="s">
        <v>508</v>
      </c>
      <c r="Z13" s="54" t="s">
        <v>509</v>
      </c>
      <c r="AA13" s="54" t="s">
        <v>183</v>
      </c>
      <c r="AB13" s="54" t="s">
        <v>511</v>
      </c>
      <c r="AC13" s="54" t="s">
        <v>512</v>
      </c>
      <c r="AD13" s="54" t="s">
        <v>132</v>
      </c>
      <c r="AE13" s="54" t="s">
        <v>153</v>
      </c>
      <c r="AF13" s="54" t="s">
        <v>134</v>
      </c>
      <c r="AG13" s="54" t="s">
        <v>185</v>
      </c>
      <c r="AH13" s="54" t="s">
        <v>514</v>
      </c>
      <c r="AI13" s="54" t="s">
        <v>197</v>
      </c>
      <c r="AJ13" s="54" t="s">
        <v>186</v>
      </c>
      <c r="AK13" s="54" t="s">
        <v>187</v>
      </c>
      <c r="AL13" s="54" t="s">
        <v>188</v>
      </c>
      <c r="AM13" s="54" t="s">
        <v>517</v>
      </c>
      <c r="AN13" s="54" t="s">
        <v>518</v>
      </c>
      <c r="AO13" s="54" t="s">
        <v>519</v>
      </c>
      <c r="AP13" s="54" t="s">
        <v>267</v>
      </c>
      <c r="AQ13" s="54" t="s">
        <v>268</v>
      </c>
      <c r="AR13" s="54" t="s">
        <v>269</v>
      </c>
      <c r="AS13" s="54" t="s">
        <v>521</v>
      </c>
      <c r="AT13" s="54" t="s">
        <v>522</v>
      </c>
      <c r="AU13" s="54" t="s">
        <v>523</v>
      </c>
      <c r="AV13" s="54" t="s">
        <v>271</v>
      </c>
      <c r="AW13" s="54" t="s">
        <v>525</v>
      </c>
      <c r="AX13" s="54" t="s">
        <v>272</v>
      </c>
      <c r="AY13" s="27" t="s">
        <v>189</v>
      </c>
      <c r="AZ13" s="27" t="s">
        <v>527</v>
      </c>
      <c r="BA13" s="27" t="s">
        <v>528</v>
      </c>
      <c r="BB13" s="27" t="s">
        <v>190</v>
      </c>
      <c r="BC13" s="27" t="s">
        <v>191</v>
      </c>
      <c r="BD13" s="27" t="s">
        <v>192</v>
      </c>
      <c r="BE13" s="27" t="s">
        <v>193</v>
      </c>
      <c r="BF13" s="27" t="s">
        <v>332</v>
      </c>
      <c r="BG13" s="27" t="s">
        <v>194</v>
      </c>
      <c r="BH13" s="27" t="s">
        <v>106</v>
      </c>
      <c r="BI13" s="27" t="s">
        <v>195</v>
      </c>
      <c r="BJ13" s="27" t="s">
        <v>196</v>
      </c>
      <c r="BK13" s="27" t="s">
        <v>276</v>
      </c>
      <c r="BL13" s="27" t="s">
        <v>533</v>
      </c>
      <c r="BM13" s="27" t="s">
        <v>277</v>
      </c>
      <c r="BN13" s="27" t="s">
        <v>273</v>
      </c>
      <c r="BO13" s="27" t="s">
        <v>274</v>
      </c>
      <c r="BP13" s="27" t="s">
        <v>275</v>
      </c>
      <c r="BQ13" s="27" t="s">
        <v>278</v>
      </c>
      <c r="BR13" s="27" t="s">
        <v>389</v>
      </c>
      <c r="BS13" s="27" t="s">
        <v>279</v>
      </c>
      <c r="BT13" s="27" t="s">
        <v>280</v>
      </c>
      <c r="BU13" s="27" t="s">
        <v>537</v>
      </c>
      <c r="BV13" s="27" t="s">
        <v>538</v>
      </c>
      <c r="BW13" s="27" t="s">
        <v>161</v>
      </c>
      <c r="BX13" s="27" t="s">
        <v>162</v>
      </c>
      <c r="BY13" s="27" t="s">
        <v>180</v>
      </c>
      <c r="BZ13" s="27" t="s">
        <v>541</v>
      </c>
      <c r="CA13" s="27" t="s">
        <v>542</v>
      </c>
      <c r="CB13" s="27" t="s">
        <v>543</v>
      </c>
      <c r="CC13" s="27" t="s">
        <v>545</v>
      </c>
      <c r="CD13" s="27" t="s">
        <v>282</v>
      </c>
      <c r="CE13" s="27" t="s">
        <v>546</v>
      </c>
      <c r="CF13" s="27" t="s">
        <v>283</v>
      </c>
      <c r="CG13" s="27" t="s">
        <v>284</v>
      </c>
      <c r="CH13" s="27" t="s">
        <v>285</v>
      </c>
      <c r="CI13" s="27" t="s">
        <v>286</v>
      </c>
      <c r="CJ13" s="27" t="s">
        <v>549</v>
      </c>
      <c r="CK13" s="27" t="s">
        <v>287</v>
      </c>
      <c r="CL13" s="27" t="s">
        <v>288</v>
      </c>
      <c r="CM13" s="27" t="s">
        <v>289</v>
      </c>
      <c r="CN13" s="27" t="s">
        <v>290</v>
      </c>
      <c r="CO13" s="27" t="s">
        <v>171</v>
      </c>
      <c r="CP13" s="27" t="s">
        <v>291</v>
      </c>
      <c r="CQ13" s="27" t="s">
        <v>552</v>
      </c>
      <c r="CR13" s="27" t="s">
        <v>292</v>
      </c>
      <c r="CS13" s="27" t="s">
        <v>293</v>
      </c>
      <c r="CT13" s="27" t="s">
        <v>294</v>
      </c>
      <c r="CU13" s="27" t="s">
        <v>295</v>
      </c>
      <c r="CV13" s="27" t="s">
        <v>296</v>
      </c>
      <c r="CW13" s="27" t="s">
        <v>297</v>
      </c>
      <c r="CX13" s="27" t="s">
        <v>299</v>
      </c>
      <c r="CY13" s="27" t="s">
        <v>300</v>
      </c>
      <c r="CZ13" s="27" t="s">
        <v>301</v>
      </c>
      <c r="DA13" s="27" t="s">
        <v>302</v>
      </c>
      <c r="DB13" s="27" t="s">
        <v>135</v>
      </c>
      <c r="DC13" s="27" t="s">
        <v>303</v>
      </c>
      <c r="DD13" s="27" t="s">
        <v>558</v>
      </c>
      <c r="DE13" s="27" t="s">
        <v>270</v>
      </c>
      <c r="DF13" s="27" t="s">
        <v>149</v>
      </c>
      <c r="DG13" s="54" t="s">
        <v>560</v>
      </c>
      <c r="DH13" s="54" t="s">
        <v>561</v>
      </c>
      <c r="DI13" s="54" t="s">
        <v>562</v>
      </c>
      <c r="DJ13" s="54" t="s">
        <v>390</v>
      </c>
      <c r="DK13" s="54" t="s">
        <v>564</v>
      </c>
      <c r="DL13" s="54" t="s">
        <v>565</v>
      </c>
      <c r="DM13" s="54" t="s">
        <v>304</v>
      </c>
      <c r="DN13" s="54" t="s">
        <v>305</v>
      </c>
      <c r="DO13" s="54" t="s">
        <v>567</v>
      </c>
      <c r="DP13" s="54" t="s">
        <v>306</v>
      </c>
      <c r="DQ13" s="54" t="s">
        <v>164</v>
      </c>
      <c r="DR13" s="54" t="s">
        <v>307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82" t="s">
        <v>95</v>
      </c>
      <c r="B39" s="8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>SUM(DP14:DP38)</f>
        <v>0</v>
      </c>
      <c r="DQ39" s="3">
        <f>SUM(DQ14:DQ38)</f>
        <v>0</v>
      </c>
      <c r="DR39" s="3">
        <f>SUM(DR14:DR38)</f>
        <v>0</v>
      </c>
    </row>
    <row r="40" spans="1:122" ht="37.5" customHeight="1" x14ac:dyDescent="0.25">
      <c r="A40" s="84" t="s">
        <v>410</v>
      </c>
      <c r="B40" s="85"/>
      <c r="C40" s="25">
        <f>C39/25%</f>
        <v>0</v>
      </c>
      <c r="D40" s="25">
        <f>D39/25%</f>
        <v>0</v>
      </c>
      <c r="E40" s="25">
        <f t="shared" ref="E40:BP40" si="2">E39/25%</f>
        <v>0</v>
      </c>
      <c r="F40" s="25">
        <f t="shared" si="2"/>
        <v>0</v>
      </c>
      <c r="G40" s="25">
        <f t="shared" si="2"/>
        <v>0</v>
      </c>
      <c r="H40" s="25">
        <f t="shared" si="2"/>
        <v>0</v>
      </c>
      <c r="I40" s="25">
        <f t="shared" si="2"/>
        <v>0</v>
      </c>
      <c r="J40" s="25">
        <f t="shared" si="2"/>
        <v>0</v>
      </c>
      <c r="K40" s="25">
        <f t="shared" si="2"/>
        <v>0</v>
      </c>
      <c r="L40" s="25">
        <f t="shared" si="2"/>
        <v>0</v>
      </c>
      <c r="M40" s="25">
        <f t="shared" si="2"/>
        <v>0</v>
      </c>
      <c r="N40" s="25">
        <f t="shared" si="2"/>
        <v>0</v>
      </c>
      <c r="O40" s="25">
        <f t="shared" si="2"/>
        <v>0</v>
      </c>
      <c r="P40" s="25">
        <f t="shared" si="2"/>
        <v>0</v>
      </c>
      <c r="Q40" s="25">
        <f t="shared" si="2"/>
        <v>0</v>
      </c>
      <c r="R40" s="25">
        <f t="shared" si="2"/>
        <v>0</v>
      </c>
      <c r="S40" s="25">
        <f t="shared" si="2"/>
        <v>0</v>
      </c>
      <c r="T40" s="25">
        <f t="shared" si="2"/>
        <v>0</v>
      </c>
      <c r="U40" s="25">
        <f t="shared" si="2"/>
        <v>0</v>
      </c>
      <c r="V40" s="25">
        <f t="shared" si="2"/>
        <v>0</v>
      </c>
      <c r="W40" s="25">
        <f t="shared" si="2"/>
        <v>0</v>
      </c>
      <c r="X40" s="25">
        <f t="shared" si="2"/>
        <v>0</v>
      </c>
      <c r="Y40" s="25">
        <f t="shared" si="2"/>
        <v>0</v>
      </c>
      <c r="Z40" s="25">
        <f t="shared" si="2"/>
        <v>0</v>
      </c>
      <c r="AA40" s="25">
        <f t="shared" si="2"/>
        <v>0</v>
      </c>
      <c r="AB40" s="25">
        <f t="shared" si="2"/>
        <v>0</v>
      </c>
      <c r="AC40" s="25">
        <f t="shared" si="2"/>
        <v>0</v>
      </c>
      <c r="AD40" s="25">
        <f t="shared" si="2"/>
        <v>0</v>
      </c>
      <c r="AE40" s="25">
        <f t="shared" si="2"/>
        <v>0</v>
      </c>
      <c r="AF40" s="25">
        <f t="shared" si="2"/>
        <v>0</v>
      </c>
      <c r="AG40" s="25">
        <f t="shared" si="2"/>
        <v>0</v>
      </c>
      <c r="AH40" s="25">
        <f t="shared" si="2"/>
        <v>0</v>
      </c>
      <c r="AI40" s="25">
        <f t="shared" si="2"/>
        <v>0</v>
      </c>
      <c r="AJ40" s="25">
        <f t="shared" si="2"/>
        <v>0</v>
      </c>
      <c r="AK40" s="25">
        <f t="shared" si="2"/>
        <v>0</v>
      </c>
      <c r="AL40" s="25">
        <f t="shared" si="2"/>
        <v>0</v>
      </c>
      <c r="AM40" s="25">
        <f t="shared" si="2"/>
        <v>0</v>
      </c>
      <c r="AN40" s="25">
        <f t="shared" si="2"/>
        <v>0</v>
      </c>
      <c r="AO40" s="25">
        <f t="shared" si="2"/>
        <v>0</v>
      </c>
      <c r="AP40" s="25">
        <f t="shared" si="2"/>
        <v>0</v>
      </c>
      <c r="AQ40" s="25">
        <f t="shared" si="2"/>
        <v>0</v>
      </c>
      <c r="AR40" s="25">
        <f t="shared" si="2"/>
        <v>0</v>
      </c>
      <c r="AS40" s="25">
        <f t="shared" si="2"/>
        <v>0</v>
      </c>
      <c r="AT40" s="25">
        <f t="shared" si="2"/>
        <v>0</v>
      </c>
      <c r="AU40" s="25">
        <f t="shared" si="2"/>
        <v>0</v>
      </c>
      <c r="AV40" s="25">
        <f t="shared" si="2"/>
        <v>0</v>
      </c>
      <c r="AW40" s="25">
        <f t="shared" si="2"/>
        <v>0</v>
      </c>
      <c r="AX40" s="25">
        <f t="shared" si="2"/>
        <v>0</v>
      </c>
      <c r="AY40" s="25">
        <f t="shared" si="2"/>
        <v>0</v>
      </c>
      <c r="AZ40" s="25">
        <f t="shared" si="2"/>
        <v>0</v>
      </c>
      <c r="BA40" s="25">
        <f t="shared" si="2"/>
        <v>0</v>
      </c>
      <c r="BB40" s="25">
        <f t="shared" si="2"/>
        <v>0</v>
      </c>
      <c r="BC40" s="25">
        <f t="shared" si="2"/>
        <v>0</v>
      </c>
      <c r="BD40" s="25">
        <f t="shared" si="2"/>
        <v>0</v>
      </c>
      <c r="BE40" s="25">
        <f t="shared" si="2"/>
        <v>0</v>
      </c>
      <c r="BF40" s="25">
        <f t="shared" si="2"/>
        <v>0</v>
      </c>
      <c r="BG40" s="25">
        <f t="shared" si="2"/>
        <v>0</v>
      </c>
      <c r="BH40" s="28">
        <f t="shared" si="2"/>
        <v>0</v>
      </c>
      <c r="BI40" s="28">
        <f t="shared" si="2"/>
        <v>0</v>
      </c>
      <c r="BJ40" s="28">
        <f t="shared" si="2"/>
        <v>0</v>
      </c>
      <c r="BK40" s="28">
        <f t="shared" si="2"/>
        <v>0</v>
      </c>
      <c r="BL40" s="28">
        <f t="shared" si="2"/>
        <v>0</v>
      </c>
      <c r="BM40" s="28">
        <f t="shared" si="2"/>
        <v>0</v>
      </c>
      <c r="BN40" s="28">
        <f t="shared" si="2"/>
        <v>0</v>
      </c>
      <c r="BO40" s="28">
        <f t="shared" si="2"/>
        <v>0</v>
      </c>
      <c r="BP40" s="28">
        <f t="shared" si="2"/>
        <v>0</v>
      </c>
      <c r="BQ40" s="28">
        <f t="shared" ref="BQ40:DO40" si="3">BQ39/25%</f>
        <v>0</v>
      </c>
      <c r="BR40" s="28">
        <f t="shared" si="3"/>
        <v>0</v>
      </c>
      <c r="BS40" s="28">
        <f t="shared" si="3"/>
        <v>0</v>
      </c>
      <c r="BT40" s="28">
        <f t="shared" si="3"/>
        <v>0</v>
      </c>
      <c r="BU40" s="28">
        <f t="shared" si="3"/>
        <v>0</v>
      </c>
      <c r="BV40" s="28">
        <f t="shared" si="3"/>
        <v>0</v>
      </c>
      <c r="BW40" s="25">
        <f t="shared" si="3"/>
        <v>0</v>
      </c>
      <c r="BX40" s="25">
        <f t="shared" si="3"/>
        <v>0</v>
      </c>
      <c r="BY40" s="25">
        <f t="shared" si="3"/>
        <v>0</v>
      </c>
      <c r="BZ40" s="25">
        <f t="shared" si="3"/>
        <v>0</v>
      </c>
      <c r="CA40" s="25">
        <f t="shared" si="3"/>
        <v>0</v>
      </c>
      <c r="CB40" s="25">
        <f t="shared" si="3"/>
        <v>0</v>
      </c>
      <c r="CC40" s="25">
        <f t="shared" si="3"/>
        <v>0</v>
      </c>
      <c r="CD40" s="25">
        <f t="shared" si="3"/>
        <v>0</v>
      </c>
      <c r="CE40" s="25">
        <f t="shared" si="3"/>
        <v>0</v>
      </c>
      <c r="CF40" s="25">
        <f t="shared" si="3"/>
        <v>0</v>
      </c>
      <c r="CG40" s="25">
        <f t="shared" si="3"/>
        <v>0</v>
      </c>
      <c r="CH40" s="25">
        <f t="shared" si="3"/>
        <v>0</v>
      </c>
      <c r="CI40" s="25">
        <f t="shared" si="3"/>
        <v>0</v>
      </c>
      <c r="CJ40" s="25">
        <f t="shared" si="3"/>
        <v>0</v>
      </c>
      <c r="CK40" s="25">
        <f t="shared" si="3"/>
        <v>0</v>
      </c>
      <c r="CL40" s="25">
        <f t="shared" si="3"/>
        <v>0</v>
      </c>
      <c r="CM40" s="25">
        <f t="shared" si="3"/>
        <v>0</v>
      </c>
      <c r="CN40" s="25">
        <f t="shared" si="3"/>
        <v>0</v>
      </c>
      <c r="CO40" s="25">
        <f t="shared" si="3"/>
        <v>0</v>
      </c>
      <c r="CP40" s="25">
        <f t="shared" si="3"/>
        <v>0</v>
      </c>
      <c r="CQ40" s="25">
        <f t="shared" si="3"/>
        <v>0</v>
      </c>
      <c r="CR40" s="25">
        <f t="shared" si="3"/>
        <v>0</v>
      </c>
      <c r="CS40" s="25">
        <f t="shared" si="3"/>
        <v>0</v>
      </c>
      <c r="CT40" s="25">
        <f t="shared" si="3"/>
        <v>0</v>
      </c>
      <c r="CU40" s="25">
        <f t="shared" si="3"/>
        <v>0</v>
      </c>
      <c r="CV40" s="25">
        <f t="shared" si="3"/>
        <v>0</v>
      </c>
      <c r="CW40" s="25">
        <f t="shared" si="3"/>
        <v>0</v>
      </c>
      <c r="CX40" s="25">
        <f t="shared" si="3"/>
        <v>0</v>
      </c>
      <c r="CY40" s="25">
        <f t="shared" si="3"/>
        <v>0</v>
      </c>
      <c r="CZ40" s="25">
        <f t="shared" si="3"/>
        <v>0</v>
      </c>
      <c r="DA40" s="28">
        <f t="shared" si="3"/>
        <v>0</v>
      </c>
      <c r="DB40" s="28">
        <f t="shared" si="3"/>
        <v>0</v>
      </c>
      <c r="DC40" s="28">
        <f t="shared" si="3"/>
        <v>0</v>
      </c>
      <c r="DD40" s="28">
        <f t="shared" si="3"/>
        <v>0</v>
      </c>
      <c r="DE40" s="28">
        <f t="shared" si="3"/>
        <v>0</v>
      </c>
      <c r="DF40" s="28">
        <f t="shared" si="3"/>
        <v>0</v>
      </c>
      <c r="DG40" s="28">
        <f t="shared" si="3"/>
        <v>0</v>
      </c>
      <c r="DH40" s="28">
        <f t="shared" si="3"/>
        <v>0</v>
      </c>
      <c r="DI40" s="28">
        <f t="shared" si="3"/>
        <v>0</v>
      </c>
      <c r="DJ40" s="28">
        <f t="shared" si="3"/>
        <v>0</v>
      </c>
      <c r="DK40" s="28">
        <f t="shared" si="3"/>
        <v>0</v>
      </c>
      <c r="DL40" s="28">
        <f t="shared" si="3"/>
        <v>0</v>
      </c>
      <c r="DM40" s="28">
        <f t="shared" si="3"/>
        <v>0</v>
      </c>
      <c r="DN40" s="28">
        <f t="shared" si="3"/>
        <v>0</v>
      </c>
      <c r="DO40" s="28">
        <f t="shared" si="3"/>
        <v>0</v>
      </c>
      <c r="DP40" s="28">
        <f>DP39/25%</f>
        <v>0</v>
      </c>
      <c r="DQ40" s="28">
        <f>DQ39/25%</f>
        <v>0</v>
      </c>
      <c r="DR40" s="28">
        <f>DR39/25%</f>
        <v>0</v>
      </c>
    </row>
    <row r="42" spans="1:122" x14ac:dyDescent="0.25">
      <c r="B42" s="137" t="s">
        <v>740</v>
      </c>
      <c r="C42" s="137"/>
      <c r="D42" s="137"/>
      <c r="E42" s="137"/>
      <c r="F42" s="40"/>
      <c r="G42" s="40"/>
    </row>
    <row r="43" spans="1:122" x14ac:dyDescent="0.25">
      <c r="B43" s="4" t="s">
        <v>391</v>
      </c>
      <c r="C43" s="4" t="s">
        <v>399</v>
      </c>
      <c r="D43" s="3">
        <f>E43/100*25</f>
        <v>0</v>
      </c>
      <c r="E43" s="29">
        <f>(C40+F40+I40+L40)/4</f>
        <v>0</v>
      </c>
    </row>
    <row r="44" spans="1:122" x14ac:dyDescent="0.25">
      <c r="B44" s="4" t="s">
        <v>392</v>
      </c>
      <c r="C44" s="4" t="s">
        <v>399</v>
      </c>
      <c r="D44" s="3">
        <f>E44/100*25</f>
        <v>0</v>
      </c>
      <c r="E44" s="29">
        <f>(D40+G40+J40+M40)/4</f>
        <v>0</v>
      </c>
    </row>
    <row r="45" spans="1:122" x14ac:dyDescent="0.25">
      <c r="B45" s="4" t="s">
        <v>393</v>
      </c>
      <c r="C45" s="4" t="s">
        <v>399</v>
      </c>
      <c r="D45" s="3">
        <f>E45/100*25</f>
        <v>0</v>
      </c>
      <c r="E45" s="29">
        <f>(E40+H40+K40+N40)/4</f>
        <v>0</v>
      </c>
    </row>
    <row r="46" spans="1:122" x14ac:dyDescent="0.25">
      <c r="B46" s="4"/>
      <c r="C46" s="4"/>
      <c r="D46" s="30">
        <f>SUM(D43:D45)</f>
        <v>0</v>
      </c>
      <c r="E46" s="31">
        <f>SUM(E43:E45)</f>
        <v>0</v>
      </c>
    </row>
    <row r="47" spans="1:122" ht="29.25" customHeight="1" x14ac:dyDescent="0.25">
      <c r="B47" s="4"/>
      <c r="C47" s="20"/>
      <c r="D47" s="100" t="s">
        <v>203</v>
      </c>
      <c r="E47" s="100"/>
      <c r="F47" s="101" t="s">
        <v>204</v>
      </c>
      <c r="G47" s="101"/>
    </row>
    <row r="48" spans="1:122" x14ac:dyDescent="0.25">
      <c r="B48" s="4" t="s">
        <v>391</v>
      </c>
      <c r="C48" s="20" t="s">
        <v>400</v>
      </c>
      <c r="D48" s="32">
        <f>E48/100*25</f>
        <v>0</v>
      </c>
      <c r="E48" s="29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392</v>
      </c>
      <c r="C49" s="20" t="s">
        <v>400</v>
      </c>
      <c r="D49" s="32">
        <f>E49/100*25</f>
        <v>0</v>
      </c>
      <c r="E49" s="29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393</v>
      </c>
      <c r="C50" s="20" t="s">
        <v>400</v>
      </c>
      <c r="D50" s="32">
        <f>E50/100*25</f>
        <v>0</v>
      </c>
      <c r="E50" s="29">
        <f>(Q40+T40+W40+Z40)/4</f>
        <v>0</v>
      </c>
      <c r="F50" s="3">
        <f>G50/100*25</f>
        <v>0</v>
      </c>
      <c r="G50" s="42">
        <f>(AC40+AF40+AI40+AL40)/4</f>
        <v>0</v>
      </c>
    </row>
    <row r="51" spans="2:13" x14ac:dyDescent="0.25">
      <c r="B51" s="4"/>
      <c r="C51" s="20"/>
      <c r="D51" s="31">
        <f>SUM(D48:D50)</f>
        <v>0</v>
      </c>
      <c r="E51" s="31">
        <f>SUM(E48:E50)</f>
        <v>0</v>
      </c>
      <c r="F51" s="41">
        <f>SUM(F48:F50)</f>
        <v>0</v>
      </c>
      <c r="G51" s="43">
        <f>SUM(G48:G50)</f>
        <v>0</v>
      </c>
    </row>
    <row r="52" spans="2:13" x14ac:dyDescent="0.25">
      <c r="B52" s="4" t="s">
        <v>391</v>
      </c>
      <c r="C52" s="4" t="s">
        <v>401</v>
      </c>
      <c r="D52" s="3">
        <f>E52/100*25</f>
        <v>0</v>
      </c>
      <c r="E52" s="29">
        <f>(AM40+AP40+AS40+AV40)/4</f>
        <v>0</v>
      </c>
    </row>
    <row r="53" spans="2:13" x14ac:dyDescent="0.25">
      <c r="B53" s="4" t="s">
        <v>392</v>
      </c>
      <c r="C53" s="4" t="s">
        <v>401</v>
      </c>
      <c r="D53" s="3">
        <f>E53/100*25</f>
        <v>0</v>
      </c>
      <c r="E53" s="29">
        <f>(AN40+AQ40+AT40+AW40)/4</f>
        <v>0</v>
      </c>
    </row>
    <row r="54" spans="2:13" x14ac:dyDescent="0.25">
      <c r="B54" s="4" t="s">
        <v>393</v>
      </c>
      <c r="C54" s="4" t="s">
        <v>401</v>
      </c>
      <c r="D54" s="3">
        <f>E54/100*25</f>
        <v>0</v>
      </c>
      <c r="E54" s="29">
        <f>(AO40+AR40+AU40+AX40)/4</f>
        <v>0</v>
      </c>
    </row>
    <row r="55" spans="2:13" x14ac:dyDescent="0.25">
      <c r="B55" s="33"/>
      <c r="C55" s="33"/>
      <c r="D55" s="36">
        <f>SUM(D52:D54)</f>
        <v>0</v>
      </c>
      <c r="E55" s="37">
        <f>SUM(E52:E54)</f>
        <v>0</v>
      </c>
      <c r="F55" s="38"/>
    </row>
    <row r="56" spans="2:13" x14ac:dyDescent="0.25">
      <c r="B56" s="4"/>
      <c r="C56" s="4"/>
      <c r="D56" s="100" t="s">
        <v>211</v>
      </c>
      <c r="E56" s="100"/>
      <c r="F56" s="100" t="s">
        <v>206</v>
      </c>
      <c r="G56" s="100"/>
      <c r="H56" s="138" t="s">
        <v>212</v>
      </c>
      <c r="I56" s="138"/>
      <c r="J56" s="138" t="s">
        <v>213</v>
      </c>
      <c r="K56" s="138"/>
      <c r="L56" s="138" t="s">
        <v>41</v>
      </c>
      <c r="M56" s="138"/>
    </row>
    <row r="57" spans="2:13" x14ac:dyDescent="0.25">
      <c r="B57" s="4" t="s">
        <v>391</v>
      </c>
      <c r="C57" s="4" t="s">
        <v>402</v>
      </c>
      <c r="D57" s="3">
        <f>E57/100*25</f>
        <v>0</v>
      </c>
      <c r="E57" s="29">
        <f>(AY40+BB40+BE40+BH40)/4</f>
        <v>0</v>
      </c>
      <c r="F57" s="3">
        <f>G57/100*25</f>
        <v>0</v>
      </c>
      <c r="G57" s="29">
        <f>(BK40+BN40+BQ40+BT40)/4</f>
        <v>0</v>
      </c>
      <c r="H57" s="3">
        <f>I57/100*25</f>
        <v>0</v>
      </c>
      <c r="I57" s="29">
        <f>(BW40+BZ40+CC40+CF40)/4</f>
        <v>0</v>
      </c>
      <c r="J57" s="3">
        <f>K57/100*25</f>
        <v>0</v>
      </c>
      <c r="K57" s="29">
        <f>(CI40+CL40+CO40+CR40)/4</f>
        <v>0</v>
      </c>
      <c r="L57" s="3">
        <f>M57/100*25</f>
        <v>0</v>
      </c>
      <c r="M57" s="29">
        <f>(CU40+CX40+DA40+DD40)/4</f>
        <v>0</v>
      </c>
    </row>
    <row r="58" spans="2:13" x14ac:dyDescent="0.25">
      <c r="B58" s="4" t="s">
        <v>392</v>
      </c>
      <c r="C58" s="4" t="s">
        <v>402</v>
      </c>
      <c r="D58" s="3">
        <f>E58/100*25</f>
        <v>0</v>
      </c>
      <c r="E58" s="29">
        <f>(AZ40+BC40+BF40+BI40)/4</f>
        <v>0</v>
      </c>
      <c r="F58" s="3">
        <f>G58/100*25</f>
        <v>0</v>
      </c>
      <c r="G58" s="29">
        <f>(BL40+BO40+BR40+BU40)/4</f>
        <v>0</v>
      </c>
      <c r="H58" s="3">
        <f>I58/100*25</f>
        <v>0</v>
      </c>
      <c r="I58" s="29">
        <f>(BX40+CA40+CD40+CG40)/4</f>
        <v>0</v>
      </c>
      <c r="J58" s="3">
        <f>K58/100*25</f>
        <v>0</v>
      </c>
      <c r="K58" s="29">
        <f>(CJ40+CM40+CP40+CS40)/4</f>
        <v>0</v>
      </c>
      <c r="L58" s="3">
        <f>M58/100*25</f>
        <v>0</v>
      </c>
      <c r="M58" s="29">
        <f>(CV40+CY40+DB40+DE40)/4</f>
        <v>0</v>
      </c>
    </row>
    <row r="59" spans="2:13" x14ac:dyDescent="0.25">
      <c r="B59" s="4" t="s">
        <v>393</v>
      </c>
      <c r="C59" s="4" t="s">
        <v>402</v>
      </c>
      <c r="D59" s="3">
        <f>E59/100*25</f>
        <v>0</v>
      </c>
      <c r="E59" s="29">
        <f>(BA40+BD40+BG40+BJ40)/4</f>
        <v>0</v>
      </c>
      <c r="F59" s="3">
        <f>G59/100*25</f>
        <v>0</v>
      </c>
      <c r="G59" s="29">
        <f>(BM40+BP40+BS40+BV40)/4</f>
        <v>0</v>
      </c>
      <c r="H59" s="3">
        <f>I59/100*25</f>
        <v>0</v>
      </c>
      <c r="I59" s="29">
        <f>(BY40+CB40+CE40+CH40)/4</f>
        <v>0</v>
      </c>
      <c r="J59" s="3">
        <f>K59/100*25</f>
        <v>0</v>
      </c>
      <c r="K59" s="29">
        <f>(CK40+CN40+CQ40+CT40)/4</f>
        <v>0</v>
      </c>
      <c r="L59" s="3">
        <f>M59/100*25</f>
        <v>0</v>
      </c>
      <c r="M59" s="29">
        <f>(CW40+CZ40+DC40+DF40)/4</f>
        <v>0</v>
      </c>
    </row>
    <row r="60" spans="2:13" x14ac:dyDescent="0.25">
      <c r="B60" s="4"/>
      <c r="C60" s="4"/>
      <c r="D60" s="30">
        <f>SUM(D57:D59)</f>
        <v>0</v>
      </c>
      <c r="E60" s="30">
        <f>SUM(E57:E59)</f>
        <v>0</v>
      </c>
      <c r="F60" s="30">
        <v>0</v>
      </c>
      <c r="G60" s="30">
        <v>0</v>
      </c>
      <c r="H60" s="30">
        <f t="shared" ref="H60:M60" si="4">SUM(H57:H59)</f>
        <v>0</v>
      </c>
      <c r="I60" s="31">
        <f t="shared" si="4"/>
        <v>0</v>
      </c>
      <c r="J60" s="30">
        <f t="shared" si="4"/>
        <v>0</v>
      </c>
      <c r="K60" s="31">
        <f t="shared" si="4"/>
        <v>0</v>
      </c>
      <c r="L60" s="30">
        <f t="shared" si="4"/>
        <v>0</v>
      </c>
      <c r="M60" s="31">
        <f t="shared" si="4"/>
        <v>0</v>
      </c>
    </row>
    <row r="61" spans="2:13" x14ac:dyDescent="0.25">
      <c r="B61" s="4" t="s">
        <v>391</v>
      </c>
      <c r="C61" s="4" t="s">
        <v>403</v>
      </c>
      <c r="D61" s="3">
        <f>E61/100*25</f>
        <v>0</v>
      </c>
      <c r="E61" s="29">
        <f>(DG40+DJ40+DM40+DP40)/4</f>
        <v>0</v>
      </c>
    </row>
    <row r="62" spans="2:13" x14ac:dyDescent="0.25">
      <c r="B62" s="4" t="s">
        <v>392</v>
      </c>
      <c r="C62" s="4" t="s">
        <v>403</v>
      </c>
      <c r="D62" s="3">
        <f>E62/100*25</f>
        <v>0</v>
      </c>
      <c r="E62" s="29">
        <f>(DH40+DK40+DN40+DQ40)/4</f>
        <v>0</v>
      </c>
    </row>
    <row r="63" spans="2:13" x14ac:dyDescent="0.25">
      <c r="B63" s="4" t="s">
        <v>393</v>
      </c>
      <c r="C63" s="4" t="s">
        <v>403</v>
      </c>
      <c r="D63" s="3">
        <f>E63/100*25</f>
        <v>0</v>
      </c>
      <c r="E63" s="29">
        <f>(DI40+DL40+DO40+DR40)/4</f>
        <v>0</v>
      </c>
    </row>
    <row r="64" spans="2:13" x14ac:dyDescent="0.25">
      <c r="B64" s="4"/>
      <c r="C64" s="4"/>
      <c r="D64" s="30">
        <f>SUM(D61:D63)</f>
        <v>0</v>
      </c>
      <c r="E64" s="30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B62"/>
  <sheetViews>
    <sheetView zoomScale="86" zoomScaleNormal="86" workbookViewId="0">
      <selection activeCell="O56" sqref="O56"/>
    </sheetView>
  </sheetViews>
  <sheetFormatPr defaultRowHeight="15" x14ac:dyDescent="0.25"/>
  <cols>
    <col min="2" max="2" width="26.7109375" customWidth="1"/>
    <col min="56" max="56" width="9.140625" customWidth="1"/>
    <col min="83" max="83" width="9.140625" customWidth="1"/>
    <col min="200" max="200" width="9.140625" customWidth="1"/>
    <col min="201" max="201" width="0.140625" customWidth="1"/>
    <col min="202" max="209" width="9.140625" hidden="1" customWidth="1"/>
    <col min="214" max="236" width="9.140625" hidden="1" customWidth="1"/>
  </cols>
  <sheetData>
    <row r="1" spans="1:235" ht="15.75" x14ac:dyDescent="0.25">
      <c r="A1" s="6" t="s">
        <v>42</v>
      </c>
      <c r="B1" s="14" t="s">
        <v>236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235" ht="15.75" x14ac:dyDescent="0.25">
      <c r="A2" s="8" t="s">
        <v>414</v>
      </c>
      <c r="B2" s="7"/>
      <c r="C2" s="14" t="s">
        <v>841</v>
      </c>
      <c r="D2" s="79"/>
      <c r="E2" s="79"/>
      <c r="F2" s="79"/>
      <c r="G2" s="14" t="s">
        <v>811</v>
      </c>
      <c r="H2" s="14"/>
      <c r="I2" s="80"/>
      <c r="J2" s="79"/>
      <c r="K2" s="14" t="s">
        <v>812</v>
      </c>
      <c r="L2" s="79"/>
      <c r="M2" s="79"/>
      <c r="N2" s="14" t="s">
        <v>840</v>
      </c>
      <c r="O2" s="7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HU2" s="122" t="s">
        <v>783</v>
      </c>
      <c r="HV2" s="122"/>
      <c r="HW2" s="49"/>
      <c r="HX2" s="49"/>
      <c r="HY2" s="49"/>
      <c r="HZ2" s="49"/>
      <c r="IA2" s="49"/>
    </row>
    <row r="3" spans="1:235" ht="15.75" x14ac:dyDescent="0.25">
      <c r="A3" s="8"/>
      <c r="B3" s="7"/>
      <c r="C3" s="7"/>
      <c r="D3" s="7"/>
      <c r="E3" s="7"/>
      <c r="F3" s="7"/>
      <c r="G3" s="15"/>
      <c r="H3" s="15"/>
      <c r="I3" s="1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HU3" s="49"/>
      <c r="HV3" s="49"/>
      <c r="HW3" s="49"/>
      <c r="HX3" s="49"/>
      <c r="HY3" s="49"/>
      <c r="HZ3" s="49"/>
      <c r="IA3" s="49"/>
    </row>
    <row r="4" spans="1:235" ht="15.75" x14ac:dyDescent="0.25">
      <c r="A4" s="152" t="s">
        <v>0</v>
      </c>
      <c r="B4" s="152" t="s">
        <v>94</v>
      </c>
      <c r="C4" s="155" t="s">
        <v>808</v>
      </c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55" t="s">
        <v>202</v>
      </c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3" t="s">
        <v>492</v>
      </c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5"/>
      <c r="CO4" s="143" t="s">
        <v>210</v>
      </c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5"/>
      <c r="GA4" s="143" t="s">
        <v>809</v>
      </c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5"/>
      <c r="GS4" s="4"/>
      <c r="GT4" s="4"/>
      <c r="GU4" s="4"/>
      <c r="GV4" s="4"/>
      <c r="GW4" s="4"/>
      <c r="GX4" s="4"/>
      <c r="GY4" s="4"/>
      <c r="GZ4" s="4"/>
      <c r="HA4" s="4"/>
    </row>
    <row r="5" spans="1:235" ht="13.5" customHeight="1" x14ac:dyDescent="0.25">
      <c r="A5" s="153"/>
      <c r="B5" s="153"/>
      <c r="C5" s="139" t="s">
        <v>753</v>
      </c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9" t="s">
        <v>203</v>
      </c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27" t="s">
        <v>204</v>
      </c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 t="s">
        <v>234</v>
      </c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39" t="s">
        <v>235</v>
      </c>
      <c r="BX5" s="139"/>
      <c r="BY5" s="139"/>
      <c r="BZ5" s="139"/>
      <c r="CA5" s="139"/>
      <c r="CB5" s="139"/>
      <c r="CC5" s="139"/>
      <c r="CD5" s="139"/>
      <c r="CE5" s="139"/>
      <c r="CF5" s="139"/>
      <c r="CG5" s="139"/>
      <c r="CH5" s="139"/>
      <c r="CI5" s="139"/>
      <c r="CJ5" s="139"/>
      <c r="CK5" s="139"/>
      <c r="CL5" s="139"/>
      <c r="CM5" s="139"/>
      <c r="CN5" s="139"/>
      <c r="CO5" s="139" t="s">
        <v>211</v>
      </c>
      <c r="CP5" s="139"/>
      <c r="CQ5" s="139"/>
      <c r="CR5" s="139"/>
      <c r="CS5" s="139"/>
      <c r="CT5" s="139"/>
      <c r="CU5" s="139"/>
      <c r="CV5" s="139"/>
      <c r="CW5" s="139"/>
      <c r="CX5" s="139"/>
      <c r="CY5" s="139"/>
      <c r="CZ5" s="139"/>
      <c r="DA5" s="139"/>
      <c r="DB5" s="139"/>
      <c r="DC5" s="139"/>
      <c r="DD5" s="139"/>
      <c r="DE5" s="139"/>
      <c r="DF5" s="139"/>
      <c r="DG5" s="132" t="s">
        <v>206</v>
      </c>
      <c r="DH5" s="132"/>
      <c r="DI5" s="132"/>
      <c r="DJ5" s="132"/>
      <c r="DK5" s="132"/>
      <c r="DL5" s="132"/>
      <c r="DM5" s="132"/>
      <c r="DN5" s="132"/>
      <c r="DO5" s="132"/>
      <c r="DP5" s="132"/>
      <c r="DQ5" s="132"/>
      <c r="DR5" s="132"/>
      <c r="DS5" s="132"/>
      <c r="DT5" s="132"/>
      <c r="DU5" s="132"/>
      <c r="DV5" s="132"/>
      <c r="DW5" s="132"/>
      <c r="DX5" s="132"/>
      <c r="DY5" s="132" t="s">
        <v>212</v>
      </c>
      <c r="DZ5" s="132"/>
      <c r="EA5" s="132"/>
      <c r="EB5" s="132"/>
      <c r="EC5" s="132"/>
      <c r="ED5" s="132"/>
      <c r="EE5" s="132"/>
      <c r="EF5" s="132"/>
      <c r="EG5" s="132"/>
      <c r="EH5" s="132"/>
      <c r="EI5" s="132"/>
      <c r="EJ5" s="132"/>
      <c r="EK5" s="132"/>
      <c r="EL5" s="132"/>
      <c r="EM5" s="132"/>
      <c r="EN5" s="132"/>
      <c r="EO5" s="132"/>
      <c r="EP5" s="132"/>
      <c r="EQ5" s="164" t="s">
        <v>213</v>
      </c>
      <c r="ER5" s="164"/>
      <c r="ES5" s="164"/>
      <c r="ET5" s="164"/>
      <c r="EU5" s="164"/>
      <c r="EV5" s="164"/>
      <c r="EW5" s="164"/>
      <c r="EX5" s="164"/>
      <c r="EY5" s="164"/>
      <c r="EZ5" s="164"/>
      <c r="FA5" s="164"/>
      <c r="FB5" s="164"/>
      <c r="FC5" s="164"/>
      <c r="FD5" s="164"/>
      <c r="FE5" s="164"/>
      <c r="FF5" s="164"/>
      <c r="FG5" s="164"/>
      <c r="FH5" s="164"/>
      <c r="FI5" s="132" t="s">
        <v>41</v>
      </c>
      <c r="FJ5" s="132"/>
      <c r="FK5" s="132"/>
      <c r="FL5" s="132"/>
      <c r="FM5" s="132"/>
      <c r="FN5" s="132"/>
      <c r="FO5" s="132"/>
      <c r="FP5" s="132"/>
      <c r="FQ5" s="132"/>
      <c r="FR5" s="132"/>
      <c r="FS5" s="132"/>
      <c r="FT5" s="132"/>
      <c r="FU5" s="132"/>
      <c r="FV5" s="132"/>
      <c r="FW5" s="132"/>
      <c r="FX5" s="132"/>
      <c r="FY5" s="132"/>
      <c r="FZ5" s="132"/>
      <c r="GA5" s="108" t="s">
        <v>806</v>
      </c>
      <c r="GB5" s="109"/>
      <c r="GC5" s="109"/>
      <c r="GD5" s="109"/>
      <c r="GE5" s="109"/>
      <c r="GF5" s="109"/>
      <c r="GG5" s="109"/>
      <c r="GH5" s="109"/>
      <c r="GI5" s="109"/>
      <c r="GJ5" s="109"/>
      <c r="GK5" s="109"/>
      <c r="GL5" s="109"/>
      <c r="GM5" s="109"/>
      <c r="GN5" s="109"/>
      <c r="GO5" s="109"/>
      <c r="GP5" s="109"/>
      <c r="GQ5" s="109"/>
      <c r="GR5" s="109"/>
      <c r="GS5" s="109"/>
      <c r="GT5" s="109"/>
      <c r="GU5" s="109"/>
      <c r="GV5" s="109"/>
      <c r="GW5" s="109"/>
      <c r="GX5" s="109"/>
      <c r="GY5" s="109"/>
      <c r="GZ5" s="109"/>
      <c r="HA5" s="110"/>
    </row>
    <row r="6" spans="1:235" ht="15.75" hidden="1" customHeight="1" x14ac:dyDescent="0.25">
      <c r="A6" s="153"/>
      <c r="B6" s="15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</row>
    <row r="7" spans="1:235" ht="15.75" hidden="1" customHeight="1" x14ac:dyDescent="0.25">
      <c r="A7" s="153"/>
      <c r="B7" s="15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</row>
    <row r="8" spans="1:235" ht="15.75" hidden="1" customHeight="1" x14ac:dyDescent="0.25">
      <c r="A8" s="153"/>
      <c r="B8" s="15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</row>
    <row r="9" spans="1:235" ht="15.75" hidden="1" customHeight="1" x14ac:dyDescent="0.25">
      <c r="A9" s="153"/>
      <c r="B9" s="15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</row>
    <row r="10" spans="1:235" ht="15.75" hidden="1" customHeight="1" x14ac:dyDescent="0.25">
      <c r="A10" s="153"/>
      <c r="B10" s="15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</row>
    <row r="11" spans="1:235" ht="15.75" x14ac:dyDescent="0.25">
      <c r="A11" s="153"/>
      <c r="B11" s="153"/>
      <c r="C11" s="133" t="s">
        <v>58</v>
      </c>
      <c r="D11" s="133" t="s">
        <v>2</v>
      </c>
      <c r="E11" s="133" t="s">
        <v>3</v>
      </c>
      <c r="F11" s="133" t="s">
        <v>59</v>
      </c>
      <c r="G11" s="133" t="s">
        <v>6</v>
      </c>
      <c r="H11" s="133" t="s">
        <v>7</v>
      </c>
      <c r="I11" s="133" t="s">
        <v>87</v>
      </c>
      <c r="J11" s="133" t="s">
        <v>6</v>
      </c>
      <c r="K11" s="133" t="s">
        <v>7</v>
      </c>
      <c r="L11" s="133" t="s">
        <v>60</v>
      </c>
      <c r="M11" s="133" t="s">
        <v>1</v>
      </c>
      <c r="N11" s="133" t="s">
        <v>2</v>
      </c>
      <c r="O11" s="133" t="s">
        <v>61</v>
      </c>
      <c r="P11" s="133"/>
      <c r="Q11" s="133"/>
      <c r="R11" s="133" t="s">
        <v>62</v>
      </c>
      <c r="S11" s="133"/>
      <c r="T11" s="133"/>
      <c r="U11" s="133" t="s">
        <v>63</v>
      </c>
      <c r="V11" s="133"/>
      <c r="W11" s="133"/>
      <c r="X11" s="133" t="s">
        <v>64</v>
      </c>
      <c r="Y11" s="133"/>
      <c r="Z11" s="133"/>
      <c r="AA11" s="128" t="s">
        <v>595</v>
      </c>
      <c r="AB11" s="128"/>
      <c r="AC11" s="128"/>
      <c r="AD11" s="128" t="s">
        <v>65</v>
      </c>
      <c r="AE11" s="128"/>
      <c r="AF11" s="128"/>
      <c r="AG11" s="133" t="s">
        <v>66</v>
      </c>
      <c r="AH11" s="133"/>
      <c r="AI11" s="133"/>
      <c r="AJ11" s="128" t="s">
        <v>67</v>
      </c>
      <c r="AK11" s="128"/>
      <c r="AL11" s="128"/>
      <c r="AM11" s="133" t="s">
        <v>68</v>
      </c>
      <c r="AN11" s="133"/>
      <c r="AO11" s="133"/>
      <c r="AP11" s="133" t="s">
        <v>69</v>
      </c>
      <c r="AQ11" s="133"/>
      <c r="AR11" s="133"/>
      <c r="AS11" s="133" t="s">
        <v>70</v>
      </c>
      <c r="AT11" s="133"/>
      <c r="AU11" s="133"/>
      <c r="AV11" s="128" t="s">
        <v>71</v>
      </c>
      <c r="AW11" s="128"/>
      <c r="AX11" s="128"/>
      <c r="AY11" s="128" t="s">
        <v>72</v>
      </c>
      <c r="AZ11" s="128"/>
      <c r="BA11" s="128"/>
      <c r="BB11" s="128" t="s">
        <v>73</v>
      </c>
      <c r="BC11" s="128"/>
      <c r="BD11" s="128"/>
      <c r="BE11" s="128" t="s">
        <v>88</v>
      </c>
      <c r="BF11" s="128"/>
      <c r="BG11" s="128"/>
      <c r="BH11" s="128" t="s">
        <v>619</v>
      </c>
      <c r="BI11" s="128"/>
      <c r="BJ11" s="128"/>
      <c r="BK11" s="128" t="s">
        <v>74</v>
      </c>
      <c r="BL11" s="128"/>
      <c r="BM11" s="128"/>
      <c r="BN11" s="128" t="s">
        <v>75</v>
      </c>
      <c r="BO11" s="128"/>
      <c r="BP11" s="128"/>
      <c r="BQ11" s="128" t="s">
        <v>76</v>
      </c>
      <c r="BR11" s="128"/>
      <c r="BS11" s="128"/>
      <c r="BT11" s="128" t="s">
        <v>77</v>
      </c>
      <c r="BU11" s="128"/>
      <c r="BV11" s="128"/>
      <c r="BW11" s="128" t="s">
        <v>260</v>
      </c>
      <c r="BX11" s="128"/>
      <c r="BY11" s="128"/>
      <c r="BZ11" s="128" t="s">
        <v>261</v>
      </c>
      <c r="CA11" s="128"/>
      <c r="CB11" s="128"/>
      <c r="CC11" s="128" t="s">
        <v>262</v>
      </c>
      <c r="CD11" s="128"/>
      <c r="CE11" s="128"/>
      <c r="CF11" s="128" t="s">
        <v>263</v>
      </c>
      <c r="CG11" s="128"/>
      <c r="CH11" s="128"/>
      <c r="CI11" s="128" t="s">
        <v>264</v>
      </c>
      <c r="CJ11" s="128"/>
      <c r="CK11" s="128"/>
      <c r="CL11" s="128" t="s">
        <v>265</v>
      </c>
      <c r="CM11" s="128"/>
      <c r="CN11" s="128"/>
      <c r="CO11" s="116" t="s">
        <v>78</v>
      </c>
      <c r="CP11" s="117"/>
      <c r="CQ11" s="118"/>
      <c r="CR11" s="128" t="s">
        <v>79</v>
      </c>
      <c r="CS11" s="128"/>
      <c r="CT11" s="128"/>
      <c r="CU11" s="128" t="s">
        <v>89</v>
      </c>
      <c r="CV11" s="128"/>
      <c r="CW11" s="128"/>
      <c r="CX11" s="128" t="s">
        <v>80</v>
      </c>
      <c r="CY11" s="128"/>
      <c r="CZ11" s="128"/>
      <c r="DA11" s="128" t="s">
        <v>81</v>
      </c>
      <c r="DB11" s="128"/>
      <c r="DC11" s="128"/>
      <c r="DD11" s="128" t="s">
        <v>82</v>
      </c>
      <c r="DE11" s="128"/>
      <c r="DF11" s="128"/>
      <c r="DG11" s="128" t="s">
        <v>83</v>
      </c>
      <c r="DH11" s="128"/>
      <c r="DI11" s="128"/>
      <c r="DJ11" s="128" t="s">
        <v>84</v>
      </c>
      <c r="DK11" s="128"/>
      <c r="DL11" s="128"/>
      <c r="DM11" s="128" t="s">
        <v>85</v>
      </c>
      <c r="DN11" s="128"/>
      <c r="DO11" s="128"/>
      <c r="DP11" s="128" t="s">
        <v>86</v>
      </c>
      <c r="DQ11" s="128"/>
      <c r="DR11" s="128"/>
      <c r="DS11" s="128" t="s">
        <v>90</v>
      </c>
      <c r="DT11" s="128"/>
      <c r="DU11" s="128"/>
      <c r="DV11" s="128" t="s">
        <v>91</v>
      </c>
      <c r="DW11" s="128"/>
      <c r="DX11" s="128"/>
      <c r="DY11" s="128" t="s">
        <v>92</v>
      </c>
      <c r="DZ11" s="128"/>
      <c r="EA11" s="128"/>
      <c r="EB11" s="128" t="s">
        <v>243</v>
      </c>
      <c r="EC11" s="128"/>
      <c r="ED11" s="128"/>
      <c r="EE11" s="128" t="s">
        <v>244</v>
      </c>
      <c r="EF11" s="128"/>
      <c r="EG11" s="128"/>
      <c r="EH11" s="128" t="s">
        <v>245</v>
      </c>
      <c r="EI11" s="128"/>
      <c r="EJ11" s="128"/>
      <c r="EK11" s="128" t="s">
        <v>246</v>
      </c>
      <c r="EL11" s="128"/>
      <c r="EM11" s="128"/>
      <c r="EN11" s="128" t="s">
        <v>247</v>
      </c>
      <c r="EO11" s="128"/>
      <c r="EP11" s="128"/>
      <c r="EQ11" s="128" t="s">
        <v>248</v>
      </c>
      <c r="ER11" s="128"/>
      <c r="ES11" s="128"/>
      <c r="ET11" s="128" t="s">
        <v>249</v>
      </c>
      <c r="EU11" s="128"/>
      <c r="EV11" s="128"/>
      <c r="EW11" s="128" t="s">
        <v>250</v>
      </c>
      <c r="EX11" s="128"/>
      <c r="EY11" s="128"/>
      <c r="EZ11" s="128" t="s">
        <v>251</v>
      </c>
      <c r="FA11" s="128"/>
      <c r="FB11" s="128"/>
      <c r="FC11" s="128" t="s">
        <v>252</v>
      </c>
      <c r="FD11" s="128"/>
      <c r="FE11" s="128"/>
      <c r="FF11" s="128" t="s">
        <v>253</v>
      </c>
      <c r="FG11" s="128"/>
      <c r="FH11" s="128"/>
      <c r="FI11" s="128" t="s">
        <v>254</v>
      </c>
      <c r="FJ11" s="128"/>
      <c r="FK11" s="128"/>
      <c r="FL11" s="128" t="s">
        <v>255</v>
      </c>
      <c r="FM11" s="128"/>
      <c r="FN11" s="128"/>
      <c r="FO11" s="128" t="s">
        <v>256</v>
      </c>
      <c r="FP11" s="128"/>
      <c r="FQ11" s="128"/>
      <c r="FR11" s="128" t="s">
        <v>257</v>
      </c>
      <c r="FS11" s="128"/>
      <c r="FT11" s="128"/>
      <c r="FU11" s="128" t="s">
        <v>258</v>
      </c>
      <c r="FV11" s="128"/>
      <c r="FW11" s="128"/>
      <c r="FX11" s="128" t="s">
        <v>259</v>
      </c>
      <c r="FY11" s="128"/>
      <c r="FZ11" s="128"/>
      <c r="GA11" s="128" t="s">
        <v>237</v>
      </c>
      <c r="GB11" s="128"/>
      <c r="GC11" s="128"/>
      <c r="GD11" s="128" t="s">
        <v>238</v>
      </c>
      <c r="GE11" s="128"/>
      <c r="GF11" s="128"/>
      <c r="GG11" s="128" t="s">
        <v>239</v>
      </c>
      <c r="GH11" s="128"/>
      <c r="GI11" s="128"/>
      <c r="GJ11" s="128" t="s">
        <v>240</v>
      </c>
      <c r="GK11" s="128"/>
      <c r="GL11" s="128"/>
      <c r="GM11" s="128" t="s">
        <v>241</v>
      </c>
      <c r="GN11" s="128"/>
      <c r="GO11" s="128"/>
      <c r="GP11" s="128" t="s">
        <v>242</v>
      </c>
      <c r="GQ11" s="128"/>
      <c r="GR11" s="128"/>
      <c r="GS11" s="76"/>
      <c r="GT11" s="4"/>
      <c r="GU11" s="4"/>
      <c r="GV11" s="4"/>
      <c r="GW11" s="4"/>
      <c r="GX11" s="4"/>
      <c r="GY11" s="4"/>
      <c r="GZ11" s="4"/>
      <c r="HA11" s="4"/>
    </row>
    <row r="12" spans="1:235" ht="87" customHeight="1" x14ac:dyDescent="0.25">
      <c r="A12" s="153"/>
      <c r="B12" s="153"/>
      <c r="C12" s="86" t="s">
        <v>569</v>
      </c>
      <c r="D12" s="86"/>
      <c r="E12" s="86"/>
      <c r="F12" s="86" t="s">
        <v>571</v>
      </c>
      <c r="G12" s="86"/>
      <c r="H12" s="86"/>
      <c r="I12" s="86" t="s">
        <v>574</v>
      </c>
      <c r="J12" s="86"/>
      <c r="K12" s="86"/>
      <c r="L12" s="86" t="s">
        <v>578</v>
      </c>
      <c r="M12" s="86"/>
      <c r="N12" s="86"/>
      <c r="O12" s="86" t="s">
        <v>582</v>
      </c>
      <c r="P12" s="86"/>
      <c r="Q12" s="86"/>
      <c r="R12" s="86" t="s">
        <v>586</v>
      </c>
      <c r="S12" s="86"/>
      <c r="T12" s="86"/>
      <c r="U12" s="86" t="s">
        <v>590</v>
      </c>
      <c r="V12" s="86"/>
      <c r="W12" s="86"/>
      <c r="X12" s="86" t="s">
        <v>594</v>
      </c>
      <c r="Y12" s="86"/>
      <c r="Z12" s="86"/>
      <c r="AA12" s="86" t="s">
        <v>596</v>
      </c>
      <c r="AB12" s="86"/>
      <c r="AC12" s="86"/>
      <c r="AD12" s="86" t="s">
        <v>317</v>
      </c>
      <c r="AE12" s="86"/>
      <c r="AF12" s="86"/>
      <c r="AG12" s="86" t="s">
        <v>601</v>
      </c>
      <c r="AH12" s="86"/>
      <c r="AI12" s="86"/>
      <c r="AJ12" s="86" t="s">
        <v>602</v>
      </c>
      <c r="AK12" s="86"/>
      <c r="AL12" s="86"/>
      <c r="AM12" s="88" t="s">
        <v>603</v>
      </c>
      <c r="AN12" s="88"/>
      <c r="AO12" s="88"/>
      <c r="AP12" s="88" t="s">
        <v>604</v>
      </c>
      <c r="AQ12" s="88"/>
      <c r="AR12" s="88"/>
      <c r="AS12" s="88" t="s">
        <v>605</v>
      </c>
      <c r="AT12" s="88"/>
      <c r="AU12" s="88"/>
      <c r="AV12" s="88" t="s">
        <v>609</v>
      </c>
      <c r="AW12" s="88"/>
      <c r="AX12" s="88"/>
      <c r="AY12" s="88" t="s">
        <v>613</v>
      </c>
      <c r="AZ12" s="88"/>
      <c r="BA12" s="88"/>
      <c r="BB12" s="88" t="s">
        <v>616</v>
      </c>
      <c r="BC12" s="88"/>
      <c r="BD12" s="88"/>
      <c r="BE12" s="88" t="s">
        <v>617</v>
      </c>
      <c r="BF12" s="88"/>
      <c r="BG12" s="88"/>
      <c r="BH12" s="88" t="s">
        <v>620</v>
      </c>
      <c r="BI12" s="88"/>
      <c r="BJ12" s="88"/>
      <c r="BK12" s="88" t="s">
        <v>621</v>
      </c>
      <c r="BL12" s="88"/>
      <c r="BM12" s="88"/>
      <c r="BN12" s="88" t="s">
        <v>622</v>
      </c>
      <c r="BO12" s="88"/>
      <c r="BP12" s="88"/>
      <c r="BQ12" s="88" t="s">
        <v>339</v>
      </c>
      <c r="BR12" s="88"/>
      <c r="BS12" s="88"/>
      <c r="BT12" s="88" t="s">
        <v>342</v>
      </c>
      <c r="BU12" s="88"/>
      <c r="BV12" s="88"/>
      <c r="BW12" s="86" t="s">
        <v>623</v>
      </c>
      <c r="BX12" s="86"/>
      <c r="BY12" s="86"/>
      <c r="BZ12" s="86" t="s">
        <v>624</v>
      </c>
      <c r="CA12" s="86"/>
      <c r="CB12" s="86"/>
      <c r="CC12" s="86" t="s">
        <v>625</v>
      </c>
      <c r="CD12" s="86"/>
      <c r="CE12" s="86"/>
      <c r="CF12" s="86" t="s">
        <v>629</v>
      </c>
      <c r="CG12" s="86"/>
      <c r="CH12" s="86"/>
      <c r="CI12" s="86" t="s">
        <v>633</v>
      </c>
      <c r="CJ12" s="86"/>
      <c r="CK12" s="86"/>
      <c r="CL12" s="86" t="s">
        <v>353</v>
      </c>
      <c r="CM12" s="86"/>
      <c r="CN12" s="86"/>
      <c r="CO12" s="88" t="s">
        <v>635</v>
      </c>
      <c r="CP12" s="88"/>
      <c r="CQ12" s="88"/>
      <c r="CR12" s="88" t="s">
        <v>639</v>
      </c>
      <c r="CS12" s="88"/>
      <c r="CT12" s="88"/>
      <c r="CU12" s="88" t="s">
        <v>642</v>
      </c>
      <c r="CV12" s="88"/>
      <c r="CW12" s="88"/>
      <c r="CX12" s="88" t="s">
        <v>646</v>
      </c>
      <c r="CY12" s="88"/>
      <c r="CZ12" s="88"/>
      <c r="DA12" s="88" t="s">
        <v>361</v>
      </c>
      <c r="DB12" s="88"/>
      <c r="DC12" s="88"/>
      <c r="DD12" s="86" t="s">
        <v>647</v>
      </c>
      <c r="DE12" s="86"/>
      <c r="DF12" s="86"/>
      <c r="DG12" s="150" t="s">
        <v>651</v>
      </c>
      <c r="DH12" s="150"/>
      <c r="DI12" s="150"/>
      <c r="DJ12" s="150" t="s">
        <v>655</v>
      </c>
      <c r="DK12" s="150"/>
      <c r="DL12" s="150"/>
      <c r="DM12" s="151" t="s">
        <v>657</v>
      </c>
      <c r="DN12" s="151"/>
      <c r="DO12" s="151"/>
      <c r="DP12" s="150" t="s">
        <v>658</v>
      </c>
      <c r="DQ12" s="150"/>
      <c r="DR12" s="150"/>
      <c r="DS12" s="150" t="s">
        <v>369</v>
      </c>
      <c r="DT12" s="150"/>
      <c r="DU12" s="150"/>
      <c r="DV12" s="150" t="s">
        <v>371</v>
      </c>
      <c r="DW12" s="150"/>
      <c r="DX12" s="150"/>
      <c r="DY12" s="151" t="s">
        <v>663</v>
      </c>
      <c r="DZ12" s="151"/>
      <c r="EA12" s="151"/>
      <c r="EB12" s="151" t="s">
        <v>666</v>
      </c>
      <c r="EC12" s="151"/>
      <c r="ED12" s="151"/>
      <c r="EE12" s="151" t="s">
        <v>667</v>
      </c>
      <c r="EF12" s="151"/>
      <c r="EG12" s="151"/>
      <c r="EH12" s="151" t="s">
        <v>671</v>
      </c>
      <c r="EI12" s="151"/>
      <c r="EJ12" s="151"/>
      <c r="EK12" s="151" t="s">
        <v>675</v>
      </c>
      <c r="EL12" s="151"/>
      <c r="EM12" s="151"/>
      <c r="EN12" s="151" t="s">
        <v>377</v>
      </c>
      <c r="EO12" s="151"/>
      <c r="EP12" s="151"/>
      <c r="EQ12" s="150" t="s">
        <v>677</v>
      </c>
      <c r="ER12" s="150"/>
      <c r="ES12" s="150"/>
      <c r="ET12" s="150" t="s">
        <v>384</v>
      </c>
      <c r="EU12" s="150"/>
      <c r="EV12" s="150"/>
      <c r="EW12" s="150" t="s">
        <v>684</v>
      </c>
      <c r="EX12" s="150"/>
      <c r="EY12" s="150"/>
      <c r="EZ12" s="150" t="s">
        <v>380</v>
      </c>
      <c r="FA12" s="150"/>
      <c r="FB12" s="150"/>
      <c r="FC12" s="150" t="s">
        <v>381</v>
      </c>
      <c r="FD12" s="150"/>
      <c r="FE12" s="150"/>
      <c r="FF12" s="150" t="s">
        <v>691</v>
      </c>
      <c r="FG12" s="150"/>
      <c r="FH12" s="150"/>
      <c r="FI12" s="151" t="s">
        <v>695</v>
      </c>
      <c r="FJ12" s="151"/>
      <c r="FK12" s="151"/>
      <c r="FL12" s="151" t="s">
        <v>699</v>
      </c>
      <c r="FM12" s="151"/>
      <c r="FN12" s="151"/>
      <c r="FO12" s="151" t="s">
        <v>703</v>
      </c>
      <c r="FP12" s="151"/>
      <c r="FQ12" s="151"/>
      <c r="FR12" s="151" t="s">
        <v>385</v>
      </c>
      <c r="FS12" s="151"/>
      <c r="FT12" s="151"/>
      <c r="FU12" s="151" t="s">
        <v>710</v>
      </c>
      <c r="FV12" s="151"/>
      <c r="FW12" s="151"/>
      <c r="FX12" s="151" t="s">
        <v>713</v>
      </c>
      <c r="FY12" s="151"/>
      <c r="FZ12" s="151"/>
      <c r="GA12" s="150" t="s">
        <v>717</v>
      </c>
      <c r="GB12" s="150"/>
      <c r="GC12" s="150"/>
      <c r="GD12" s="150" t="s">
        <v>718</v>
      </c>
      <c r="GE12" s="150"/>
      <c r="GF12" s="150"/>
      <c r="GG12" s="150" t="s">
        <v>722</v>
      </c>
      <c r="GH12" s="150"/>
      <c r="GI12" s="150"/>
      <c r="GJ12" s="150" t="s">
        <v>726</v>
      </c>
      <c r="GK12" s="150"/>
      <c r="GL12" s="150"/>
      <c r="GM12" s="150" t="s">
        <v>730</v>
      </c>
      <c r="GN12" s="150"/>
      <c r="GO12" s="150"/>
      <c r="GP12" s="150" t="s">
        <v>734</v>
      </c>
      <c r="GQ12" s="150"/>
      <c r="GR12" s="150"/>
      <c r="GS12" s="60"/>
    </row>
    <row r="13" spans="1:235" ht="144" x14ac:dyDescent="0.25">
      <c r="A13" s="154"/>
      <c r="B13" s="154"/>
      <c r="C13" s="54" t="s">
        <v>418</v>
      </c>
      <c r="D13" s="54" t="s">
        <v>472</v>
      </c>
      <c r="E13" s="54" t="s">
        <v>570</v>
      </c>
      <c r="F13" s="54" t="s">
        <v>572</v>
      </c>
      <c r="G13" s="54" t="s">
        <v>313</v>
      </c>
      <c r="H13" s="54" t="s">
        <v>573</v>
      </c>
      <c r="I13" s="54" t="s">
        <v>575</v>
      </c>
      <c r="J13" s="54" t="s">
        <v>576</v>
      </c>
      <c r="K13" s="54" t="s">
        <v>577</v>
      </c>
      <c r="L13" s="54" t="s">
        <v>579</v>
      </c>
      <c r="M13" s="54" t="s">
        <v>580</v>
      </c>
      <c r="N13" s="54" t="s">
        <v>581</v>
      </c>
      <c r="O13" s="54" t="s">
        <v>583</v>
      </c>
      <c r="P13" s="54" t="s">
        <v>584</v>
      </c>
      <c r="Q13" s="54" t="s">
        <v>585</v>
      </c>
      <c r="R13" s="54" t="s">
        <v>587</v>
      </c>
      <c r="S13" s="54" t="s">
        <v>588</v>
      </c>
      <c r="T13" s="54" t="s">
        <v>589</v>
      </c>
      <c r="U13" s="54" t="s">
        <v>591</v>
      </c>
      <c r="V13" s="54" t="s">
        <v>592</v>
      </c>
      <c r="W13" s="54" t="s">
        <v>593</v>
      </c>
      <c r="X13" s="54" t="s">
        <v>181</v>
      </c>
      <c r="Y13" s="54" t="s">
        <v>314</v>
      </c>
      <c r="Z13" s="54" t="s">
        <v>182</v>
      </c>
      <c r="AA13" s="54" t="s">
        <v>315</v>
      </c>
      <c r="AB13" s="54" t="s">
        <v>597</v>
      </c>
      <c r="AC13" s="54" t="s">
        <v>316</v>
      </c>
      <c r="AD13" s="54" t="s">
        <v>598</v>
      </c>
      <c r="AE13" s="54" t="s">
        <v>599</v>
      </c>
      <c r="AF13" s="54" t="s">
        <v>600</v>
      </c>
      <c r="AG13" s="54" t="s">
        <v>321</v>
      </c>
      <c r="AH13" s="54" t="s">
        <v>322</v>
      </c>
      <c r="AI13" s="54" t="s">
        <v>323</v>
      </c>
      <c r="AJ13" s="54" t="s">
        <v>200</v>
      </c>
      <c r="AK13" s="54" t="s">
        <v>324</v>
      </c>
      <c r="AL13" s="54" t="s">
        <v>325</v>
      </c>
      <c r="AM13" s="54" t="s">
        <v>326</v>
      </c>
      <c r="AN13" s="54" t="s">
        <v>327</v>
      </c>
      <c r="AO13" s="54" t="s">
        <v>328</v>
      </c>
      <c r="AP13" s="54" t="s">
        <v>329</v>
      </c>
      <c r="AQ13" s="54" t="s">
        <v>330</v>
      </c>
      <c r="AR13" s="54" t="s">
        <v>331</v>
      </c>
      <c r="AS13" s="54" t="s">
        <v>606</v>
      </c>
      <c r="AT13" s="54" t="s">
        <v>607</v>
      </c>
      <c r="AU13" s="54" t="s">
        <v>608</v>
      </c>
      <c r="AV13" s="54" t="s">
        <v>610</v>
      </c>
      <c r="AW13" s="54" t="s">
        <v>611</v>
      </c>
      <c r="AX13" s="54" t="s">
        <v>612</v>
      </c>
      <c r="AY13" s="54" t="s">
        <v>614</v>
      </c>
      <c r="AZ13" s="54" t="s">
        <v>615</v>
      </c>
      <c r="BA13" s="54" t="s">
        <v>116</v>
      </c>
      <c r="BB13" s="54" t="s">
        <v>333</v>
      </c>
      <c r="BC13" s="54" t="s">
        <v>334</v>
      </c>
      <c r="BD13" s="54" t="s">
        <v>335</v>
      </c>
      <c r="BE13" s="27" t="s">
        <v>125</v>
      </c>
      <c r="BF13" s="27" t="s">
        <v>124</v>
      </c>
      <c r="BG13" s="27" t="s">
        <v>618</v>
      </c>
      <c r="BH13" s="27" t="s">
        <v>336</v>
      </c>
      <c r="BI13" s="27" t="s">
        <v>337</v>
      </c>
      <c r="BJ13" s="27" t="s">
        <v>338</v>
      </c>
      <c r="BK13" s="27" t="s">
        <v>157</v>
      </c>
      <c r="BL13" s="27" t="s">
        <v>126</v>
      </c>
      <c r="BM13" s="27" t="s">
        <v>127</v>
      </c>
      <c r="BN13" s="27" t="s">
        <v>318</v>
      </c>
      <c r="BO13" s="27" t="s">
        <v>319</v>
      </c>
      <c r="BP13" s="27" t="s">
        <v>320</v>
      </c>
      <c r="BQ13" s="27" t="s">
        <v>339</v>
      </c>
      <c r="BR13" s="27" t="s">
        <v>340</v>
      </c>
      <c r="BS13" s="27" t="s">
        <v>341</v>
      </c>
      <c r="BT13" s="27" t="s">
        <v>342</v>
      </c>
      <c r="BU13" s="27" t="s">
        <v>343</v>
      </c>
      <c r="BV13" s="27" t="s">
        <v>344</v>
      </c>
      <c r="BW13" s="54" t="s">
        <v>345</v>
      </c>
      <c r="BX13" s="54" t="s">
        <v>346</v>
      </c>
      <c r="BY13" s="54" t="s">
        <v>347</v>
      </c>
      <c r="BZ13" s="54" t="s">
        <v>281</v>
      </c>
      <c r="CA13" s="54" t="s">
        <v>308</v>
      </c>
      <c r="CB13" s="54" t="s">
        <v>349</v>
      </c>
      <c r="CC13" s="27" t="s">
        <v>626</v>
      </c>
      <c r="CD13" s="27" t="s">
        <v>627</v>
      </c>
      <c r="CE13" s="27" t="s">
        <v>628</v>
      </c>
      <c r="CF13" s="54" t="s">
        <v>630</v>
      </c>
      <c r="CG13" s="54" t="s">
        <v>631</v>
      </c>
      <c r="CH13" s="54" t="s">
        <v>632</v>
      </c>
      <c r="CI13" s="54" t="s">
        <v>350</v>
      </c>
      <c r="CJ13" s="54" t="s">
        <v>351</v>
      </c>
      <c r="CK13" s="54" t="s">
        <v>352</v>
      </c>
      <c r="CL13" s="54" t="s">
        <v>353</v>
      </c>
      <c r="CM13" s="54" t="s">
        <v>354</v>
      </c>
      <c r="CN13" s="54" t="s">
        <v>634</v>
      </c>
      <c r="CO13" s="27" t="s">
        <v>636</v>
      </c>
      <c r="CP13" s="27" t="s">
        <v>637</v>
      </c>
      <c r="CQ13" s="27" t="s">
        <v>638</v>
      </c>
      <c r="CR13" s="27" t="s">
        <v>640</v>
      </c>
      <c r="CS13" s="27" t="s">
        <v>641</v>
      </c>
      <c r="CT13" s="27" t="s">
        <v>194</v>
      </c>
      <c r="CU13" s="27" t="s">
        <v>643</v>
      </c>
      <c r="CV13" s="27" t="s">
        <v>644</v>
      </c>
      <c r="CW13" s="27" t="s">
        <v>645</v>
      </c>
      <c r="CX13" s="27" t="s">
        <v>358</v>
      </c>
      <c r="CY13" s="27" t="s">
        <v>359</v>
      </c>
      <c r="CZ13" s="27" t="s">
        <v>360</v>
      </c>
      <c r="DA13" s="27" t="s">
        <v>361</v>
      </c>
      <c r="DB13" s="27" t="s">
        <v>362</v>
      </c>
      <c r="DC13" s="27" t="s">
        <v>363</v>
      </c>
      <c r="DD13" s="27" t="s">
        <v>648</v>
      </c>
      <c r="DE13" s="27" t="s">
        <v>649</v>
      </c>
      <c r="DF13" s="27" t="s">
        <v>650</v>
      </c>
      <c r="DG13" s="54" t="s">
        <v>652</v>
      </c>
      <c r="DH13" s="54" t="s">
        <v>653</v>
      </c>
      <c r="DI13" s="54" t="s">
        <v>654</v>
      </c>
      <c r="DJ13" s="54" t="s">
        <v>364</v>
      </c>
      <c r="DK13" s="54" t="s">
        <v>365</v>
      </c>
      <c r="DL13" s="54" t="s">
        <v>656</v>
      </c>
      <c r="DM13" s="54" t="s">
        <v>366</v>
      </c>
      <c r="DN13" s="54" t="s">
        <v>367</v>
      </c>
      <c r="DO13" s="54" t="s">
        <v>368</v>
      </c>
      <c r="DP13" s="54" t="s">
        <v>355</v>
      </c>
      <c r="DQ13" s="54" t="s">
        <v>356</v>
      </c>
      <c r="DR13" s="54" t="s">
        <v>357</v>
      </c>
      <c r="DS13" s="54" t="s">
        <v>659</v>
      </c>
      <c r="DT13" s="54" t="s">
        <v>660</v>
      </c>
      <c r="DU13" s="54" t="s">
        <v>370</v>
      </c>
      <c r="DV13" s="54" t="s">
        <v>371</v>
      </c>
      <c r="DW13" s="54" t="s">
        <v>661</v>
      </c>
      <c r="DX13" s="54" t="s">
        <v>662</v>
      </c>
      <c r="DY13" s="54" t="s">
        <v>663</v>
      </c>
      <c r="DZ13" s="54" t="s">
        <v>664</v>
      </c>
      <c r="EA13" s="54" t="s">
        <v>665</v>
      </c>
      <c r="EB13" s="54" t="s">
        <v>372</v>
      </c>
      <c r="EC13" s="54" t="s">
        <v>373</v>
      </c>
      <c r="ED13" s="54" t="s">
        <v>374</v>
      </c>
      <c r="EE13" s="54" t="s">
        <v>668</v>
      </c>
      <c r="EF13" s="54" t="s">
        <v>669</v>
      </c>
      <c r="EG13" s="54" t="s">
        <v>670</v>
      </c>
      <c r="EH13" s="54" t="s">
        <v>672</v>
      </c>
      <c r="EI13" s="54" t="s">
        <v>673</v>
      </c>
      <c r="EJ13" s="54" t="s">
        <v>674</v>
      </c>
      <c r="EK13" s="54" t="s">
        <v>375</v>
      </c>
      <c r="EL13" s="54" t="s">
        <v>676</v>
      </c>
      <c r="EM13" s="54" t="s">
        <v>376</v>
      </c>
      <c r="EN13" s="54" t="s">
        <v>377</v>
      </c>
      <c r="EO13" s="54" t="s">
        <v>378</v>
      </c>
      <c r="EP13" s="54" t="s">
        <v>379</v>
      </c>
      <c r="EQ13" s="54" t="s">
        <v>678</v>
      </c>
      <c r="ER13" s="54" t="s">
        <v>679</v>
      </c>
      <c r="ES13" s="54" t="s">
        <v>680</v>
      </c>
      <c r="ET13" s="54" t="s">
        <v>681</v>
      </c>
      <c r="EU13" s="54" t="s">
        <v>682</v>
      </c>
      <c r="EV13" s="54" t="s">
        <v>683</v>
      </c>
      <c r="EW13" s="54" t="s">
        <v>684</v>
      </c>
      <c r="EX13" s="54" t="s">
        <v>685</v>
      </c>
      <c r="EY13" s="54" t="s">
        <v>686</v>
      </c>
      <c r="EZ13" s="54" t="s">
        <v>687</v>
      </c>
      <c r="FA13" s="54" t="s">
        <v>688</v>
      </c>
      <c r="FB13" s="54" t="s">
        <v>689</v>
      </c>
      <c r="FC13" s="54" t="s">
        <v>382</v>
      </c>
      <c r="FD13" s="54" t="s">
        <v>383</v>
      </c>
      <c r="FE13" s="54" t="s">
        <v>690</v>
      </c>
      <c r="FF13" s="54" t="s">
        <v>692</v>
      </c>
      <c r="FG13" s="54" t="s">
        <v>693</v>
      </c>
      <c r="FH13" s="54" t="s">
        <v>694</v>
      </c>
      <c r="FI13" s="27" t="s">
        <v>696</v>
      </c>
      <c r="FJ13" s="27" t="s">
        <v>697</v>
      </c>
      <c r="FK13" s="27" t="s">
        <v>698</v>
      </c>
      <c r="FL13" s="27" t="s">
        <v>700</v>
      </c>
      <c r="FM13" s="27" t="s">
        <v>701</v>
      </c>
      <c r="FN13" s="27" t="s">
        <v>702</v>
      </c>
      <c r="FO13" s="27" t="s">
        <v>704</v>
      </c>
      <c r="FP13" s="27" t="s">
        <v>705</v>
      </c>
      <c r="FQ13" s="27" t="s">
        <v>706</v>
      </c>
      <c r="FR13" s="27" t="s">
        <v>707</v>
      </c>
      <c r="FS13" s="27" t="s">
        <v>708</v>
      </c>
      <c r="FT13" s="27" t="s">
        <v>709</v>
      </c>
      <c r="FU13" s="27" t="s">
        <v>310</v>
      </c>
      <c r="FV13" s="27" t="s">
        <v>711</v>
      </c>
      <c r="FW13" s="27" t="s">
        <v>712</v>
      </c>
      <c r="FX13" s="27" t="s">
        <v>714</v>
      </c>
      <c r="FY13" s="27" t="s">
        <v>715</v>
      </c>
      <c r="FZ13" s="27" t="s">
        <v>716</v>
      </c>
      <c r="GA13" s="54" t="s">
        <v>386</v>
      </c>
      <c r="GB13" s="54" t="s">
        <v>387</v>
      </c>
      <c r="GC13" s="54" t="s">
        <v>388</v>
      </c>
      <c r="GD13" s="54" t="s">
        <v>719</v>
      </c>
      <c r="GE13" s="54" t="s">
        <v>720</v>
      </c>
      <c r="GF13" s="54" t="s">
        <v>721</v>
      </c>
      <c r="GG13" s="54" t="s">
        <v>723</v>
      </c>
      <c r="GH13" s="54" t="s">
        <v>724</v>
      </c>
      <c r="GI13" s="54" t="s">
        <v>725</v>
      </c>
      <c r="GJ13" s="54" t="s">
        <v>727</v>
      </c>
      <c r="GK13" s="54" t="s">
        <v>728</v>
      </c>
      <c r="GL13" s="54" t="s">
        <v>729</v>
      </c>
      <c r="GM13" s="54" t="s">
        <v>731</v>
      </c>
      <c r="GN13" s="54" t="s">
        <v>732</v>
      </c>
      <c r="GO13" s="54" t="s">
        <v>733</v>
      </c>
      <c r="GP13" s="54" t="s">
        <v>735</v>
      </c>
      <c r="GQ13" s="54" t="s">
        <v>736</v>
      </c>
      <c r="GR13" s="54" t="s">
        <v>737</v>
      </c>
      <c r="GS13" s="60"/>
    </row>
    <row r="14" spans="1:235" ht="15.75" x14ac:dyDescent="0.25">
      <c r="A14" s="26">
        <v>1</v>
      </c>
      <c r="B14" s="13" t="s">
        <v>813</v>
      </c>
      <c r="C14" s="5"/>
      <c r="D14" s="5">
        <v>1</v>
      </c>
      <c r="E14" s="5"/>
      <c r="F14" s="13"/>
      <c r="G14" s="13"/>
      <c r="H14" s="13">
        <v>1</v>
      </c>
      <c r="I14" s="13"/>
      <c r="J14" s="13"/>
      <c r="K14" s="13">
        <v>1</v>
      </c>
      <c r="L14" s="13"/>
      <c r="M14" s="13"/>
      <c r="N14" s="13">
        <v>1</v>
      </c>
      <c r="O14" s="13"/>
      <c r="P14" s="13"/>
      <c r="Q14" s="13">
        <v>1</v>
      </c>
      <c r="R14" s="13"/>
      <c r="S14" s="13">
        <v>1</v>
      </c>
      <c r="T14" s="13"/>
      <c r="U14" s="13"/>
      <c r="V14" s="13"/>
      <c r="W14" s="13">
        <v>1</v>
      </c>
      <c r="X14" s="13"/>
      <c r="Y14" s="13"/>
      <c r="Z14" s="13">
        <v>1</v>
      </c>
      <c r="AA14" s="17"/>
      <c r="AB14" s="17"/>
      <c r="AC14" s="17">
        <v>1</v>
      </c>
      <c r="AD14" s="17"/>
      <c r="AE14" s="17"/>
      <c r="AF14" s="17">
        <v>1</v>
      </c>
      <c r="AG14" s="17"/>
      <c r="AH14" s="17"/>
      <c r="AI14" s="17">
        <v>1</v>
      </c>
      <c r="AJ14" s="17"/>
      <c r="AK14" s="17"/>
      <c r="AL14" s="17">
        <v>1</v>
      </c>
      <c r="AM14" s="17"/>
      <c r="AN14" s="17"/>
      <c r="AO14" s="17">
        <v>1</v>
      </c>
      <c r="AP14" s="17"/>
      <c r="AQ14" s="17"/>
      <c r="AR14" s="17">
        <v>1</v>
      </c>
      <c r="AS14" s="17"/>
      <c r="AT14" s="17"/>
      <c r="AU14" s="22">
        <v>1</v>
      </c>
      <c r="AV14" s="17"/>
      <c r="AW14" s="17"/>
      <c r="AX14" s="17">
        <v>1</v>
      </c>
      <c r="AY14" s="17"/>
      <c r="AZ14" s="17">
        <v>1</v>
      </c>
      <c r="BA14" s="17"/>
      <c r="BB14" s="17"/>
      <c r="BC14" s="17">
        <v>1</v>
      </c>
      <c r="BD14" s="17"/>
      <c r="BE14" s="13"/>
      <c r="BF14" s="13"/>
      <c r="BG14" s="13">
        <v>1</v>
      </c>
      <c r="BH14" s="21"/>
      <c r="BI14" s="17">
        <v>1</v>
      </c>
      <c r="BJ14" s="17"/>
      <c r="BK14" s="17"/>
      <c r="BL14" s="17"/>
      <c r="BM14" s="17">
        <v>1</v>
      </c>
      <c r="BN14" s="17"/>
      <c r="BO14" s="17"/>
      <c r="BP14" s="17">
        <v>1</v>
      </c>
      <c r="BQ14" s="17"/>
      <c r="BR14" s="17"/>
      <c r="BS14" s="17">
        <v>1</v>
      </c>
      <c r="BT14" s="17"/>
      <c r="BU14" s="17"/>
      <c r="BV14" s="17">
        <v>1</v>
      </c>
      <c r="BW14" s="21"/>
      <c r="BX14" s="17"/>
      <c r="BY14" s="17">
        <v>1</v>
      </c>
      <c r="BZ14" s="17"/>
      <c r="CA14" s="17"/>
      <c r="CB14" s="17">
        <v>1</v>
      </c>
      <c r="CC14" s="17"/>
      <c r="CD14" s="17"/>
      <c r="CE14" s="17"/>
      <c r="CF14" s="17"/>
      <c r="CG14" s="17"/>
      <c r="CH14" s="17">
        <v>1</v>
      </c>
      <c r="CI14" s="17"/>
      <c r="CJ14" s="17"/>
      <c r="CK14" s="17">
        <v>1</v>
      </c>
      <c r="CL14" s="17"/>
      <c r="CM14" s="17"/>
      <c r="CN14" s="17">
        <v>1</v>
      </c>
      <c r="CO14" s="17"/>
      <c r="CP14" s="17"/>
      <c r="CQ14" s="17">
        <v>1</v>
      </c>
      <c r="CR14" s="17"/>
      <c r="CS14" s="17"/>
      <c r="CT14" s="17">
        <v>1</v>
      </c>
      <c r="CU14" s="17"/>
      <c r="CV14" s="17"/>
      <c r="CW14" s="17">
        <v>1</v>
      </c>
      <c r="CX14" s="17"/>
      <c r="CY14" s="17"/>
      <c r="CZ14" s="17">
        <v>1</v>
      </c>
      <c r="DA14" s="17"/>
      <c r="DB14" s="17"/>
      <c r="DC14" s="17">
        <v>1</v>
      </c>
      <c r="DD14" s="17"/>
      <c r="DE14" s="17"/>
      <c r="DF14" s="17">
        <v>1</v>
      </c>
      <c r="DG14" s="17"/>
      <c r="DH14" s="17"/>
      <c r="DI14" s="17">
        <v>1</v>
      </c>
      <c r="DJ14" s="17"/>
      <c r="DK14" s="17"/>
      <c r="DL14" s="17">
        <v>1</v>
      </c>
      <c r="DM14" s="17"/>
      <c r="DN14" s="17"/>
      <c r="DO14" s="17">
        <v>1</v>
      </c>
      <c r="DP14" s="17"/>
      <c r="DQ14" s="17"/>
      <c r="DR14" s="17">
        <v>1</v>
      </c>
      <c r="DS14" s="17"/>
      <c r="DT14" s="17"/>
      <c r="DU14" s="17">
        <v>1</v>
      </c>
      <c r="DV14" s="17"/>
      <c r="DW14" s="17"/>
      <c r="DX14" s="17">
        <v>1</v>
      </c>
      <c r="DY14" s="17"/>
      <c r="DZ14" s="17"/>
      <c r="EA14" s="17">
        <v>1</v>
      </c>
      <c r="EB14" s="17"/>
      <c r="EC14" s="17"/>
      <c r="ED14" s="17">
        <v>1</v>
      </c>
      <c r="EE14" s="17"/>
      <c r="EF14" s="17"/>
      <c r="EG14" s="17">
        <v>1</v>
      </c>
      <c r="EH14" s="17"/>
      <c r="EI14" s="17"/>
      <c r="EJ14" s="17">
        <v>1</v>
      </c>
      <c r="EK14" s="17"/>
      <c r="EL14" s="17"/>
      <c r="EM14" s="17">
        <v>1</v>
      </c>
      <c r="EN14" s="17"/>
      <c r="EO14" s="17"/>
      <c r="EP14" s="17">
        <v>1</v>
      </c>
      <c r="EQ14" s="17"/>
      <c r="ER14" s="17">
        <v>1</v>
      </c>
      <c r="ES14" s="17"/>
      <c r="ET14" s="17"/>
      <c r="EU14" s="17">
        <v>1</v>
      </c>
      <c r="EV14" s="17"/>
      <c r="EW14" s="17"/>
      <c r="EX14" s="17"/>
      <c r="EY14" s="17">
        <v>1</v>
      </c>
      <c r="EZ14" s="17"/>
      <c r="FA14" s="17">
        <v>1</v>
      </c>
      <c r="FB14" s="17"/>
      <c r="FC14" s="17"/>
      <c r="FD14" s="17"/>
      <c r="FE14" s="17">
        <v>1</v>
      </c>
      <c r="FF14" s="17"/>
      <c r="FG14" s="17"/>
      <c r="FH14" s="17">
        <v>1</v>
      </c>
      <c r="FI14" s="17"/>
      <c r="FJ14" s="17">
        <v>1</v>
      </c>
      <c r="FK14" s="17"/>
      <c r="FL14" s="17"/>
      <c r="FM14" s="17"/>
      <c r="FN14" s="17">
        <v>1</v>
      </c>
      <c r="FO14" s="17"/>
      <c r="FP14" s="17"/>
      <c r="FQ14" s="17">
        <v>1</v>
      </c>
      <c r="FR14" s="17"/>
      <c r="FS14" s="17"/>
      <c r="FT14" s="17">
        <v>1</v>
      </c>
      <c r="FU14" s="17"/>
      <c r="FV14" s="17"/>
      <c r="FW14" s="17">
        <v>1</v>
      </c>
      <c r="FX14" s="17"/>
      <c r="FY14" s="17"/>
      <c r="FZ14" s="17">
        <v>1</v>
      </c>
      <c r="GA14" s="17"/>
      <c r="GB14" s="17"/>
      <c r="GC14" s="17">
        <v>1</v>
      </c>
      <c r="GD14" s="17"/>
      <c r="GE14" s="17">
        <v>1</v>
      </c>
      <c r="GF14" s="17"/>
      <c r="GG14" s="17"/>
      <c r="GH14" s="17"/>
      <c r="GI14" s="17">
        <v>1</v>
      </c>
      <c r="GJ14" s="17"/>
      <c r="GK14" s="17"/>
      <c r="GL14" s="17">
        <v>1</v>
      </c>
      <c r="GM14" s="17"/>
      <c r="GN14" s="17"/>
      <c r="GO14" s="17">
        <v>1</v>
      </c>
      <c r="GP14" s="17"/>
      <c r="GQ14" s="17"/>
      <c r="GR14" s="17">
        <v>1</v>
      </c>
    </row>
    <row r="15" spans="1:235" ht="15.75" x14ac:dyDescent="0.25">
      <c r="A15" s="2">
        <v>2</v>
      </c>
      <c r="B15" s="1" t="s">
        <v>814</v>
      </c>
      <c r="C15" s="9">
        <v>1</v>
      </c>
      <c r="D15" s="9"/>
      <c r="E15" s="9"/>
      <c r="F15" s="1">
        <v>1</v>
      </c>
      <c r="G15" s="1"/>
      <c r="H15" s="1"/>
      <c r="I15" s="1"/>
      <c r="J15" s="1">
        <v>1</v>
      </c>
      <c r="K15" s="1"/>
      <c r="L15" s="1">
        <v>1</v>
      </c>
      <c r="M15" s="1"/>
      <c r="N15" s="1"/>
      <c r="O15" s="1"/>
      <c r="P15" s="1">
        <v>1</v>
      </c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4">
        <v>1</v>
      </c>
      <c r="AB15" s="4"/>
      <c r="AC15" s="4"/>
      <c r="AD15" s="4">
        <v>1</v>
      </c>
      <c r="AE15" s="4"/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>
        <v>1</v>
      </c>
      <c r="AT15" s="4"/>
      <c r="AU15" s="18"/>
      <c r="AV15" s="4"/>
      <c r="AW15" s="4">
        <v>1</v>
      </c>
      <c r="AX15" s="4"/>
      <c r="AY15" s="4"/>
      <c r="AZ15" s="4">
        <v>1</v>
      </c>
      <c r="BA15" s="4"/>
      <c r="BB15" s="4">
        <v>1</v>
      </c>
      <c r="BC15" s="4"/>
      <c r="BD15" s="4"/>
      <c r="BE15" s="17"/>
      <c r="BF15" s="17">
        <v>1</v>
      </c>
      <c r="BG15" s="17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20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>
        <v>1</v>
      </c>
      <c r="EF15" s="4"/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>
        <v>1</v>
      </c>
      <c r="EU15" s="4"/>
      <c r="EV15" s="4"/>
      <c r="EW15" s="4"/>
      <c r="EX15" s="4">
        <v>1</v>
      </c>
      <c r="EY15" s="4"/>
      <c r="EZ15" s="4">
        <v>1</v>
      </c>
      <c r="FA15" s="4"/>
      <c r="FB15" s="4"/>
      <c r="FC15" s="4"/>
      <c r="FD15" s="4">
        <v>1</v>
      </c>
      <c r="FE15" s="4"/>
      <c r="FF15" s="4"/>
      <c r="FG15" s="4">
        <v>1</v>
      </c>
      <c r="FH15" s="4"/>
      <c r="FI15" s="4">
        <v>1</v>
      </c>
      <c r="FJ15" s="4"/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>
        <v>1</v>
      </c>
      <c r="FY15" s="4"/>
      <c r="FZ15" s="4"/>
      <c r="GA15" s="4"/>
      <c r="GB15" s="4">
        <v>1</v>
      </c>
      <c r="GC15" s="4"/>
      <c r="GD15" s="4">
        <v>1</v>
      </c>
      <c r="GE15" s="4"/>
      <c r="GF15" s="4"/>
      <c r="GG15" s="4">
        <v>1</v>
      </c>
      <c r="GH15" s="4"/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</row>
    <row r="16" spans="1:235" ht="15.75" x14ac:dyDescent="0.25">
      <c r="A16" s="2">
        <v>3</v>
      </c>
      <c r="B16" s="1" t="s">
        <v>815</v>
      </c>
      <c r="C16" s="9">
        <v>1</v>
      </c>
      <c r="D16" s="9"/>
      <c r="E16" s="9"/>
      <c r="F16" s="1">
        <v>1</v>
      </c>
      <c r="G16" s="1"/>
      <c r="H16" s="1"/>
      <c r="I16" s="1"/>
      <c r="J16" s="1">
        <v>1</v>
      </c>
      <c r="K16" s="1"/>
      <c r="L16" s="1">
        <v>1</v>
      </c>
      <c r="M16" s="1"/>
      <c r="N16" s="1"/>
      <c r="O16" s="1"/>
      <c r="P16" s="1">
        <v>1</v>
      </c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18"/>
      <c r="AV16" s="4"/>
      <c r="AW16" s="4">
        <v>1</v>
      </c>
      <c r="AX16" s="4"/>
      <c r="AY16" s="4"/>
      <c r="AZ16" s="4">
        <v>1</v>
      </c>
      <c r="BA16" s="4"/>
      <c r="BB16" s="4">
        <v>1</v>
      </c>
      <c r="BC16" s="4"/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20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>
        <v>1</v>
      </c>
      <c r="DT16" s="4"/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>
        <v>1</v>
      </c>
      <c r="EF16" s="4"/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>
        <v>1</v>
      </c>
      <c r="EU16" s="4"/>
      <c r="EV16" s="4"/>
      <c r="EW16" s="4"/>
      <c r="EX16" s="4">
        <v>1</v>
      </c>
      <c r="EY16" s="4"/>
      <c r="EZ16" s="4">
        <v>1</v>
      </c>
      <c r="FA16" s="4"/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>
        <v>1</v>
      </c>
      <c r="FY16" s="4"/>
      <c r="FZ16" s="4"/>
      <c r="GA16" s="4"/>
      <c r="GB16" s="4">
        <v>1</v>
      </c>
      <c r="GC16" s="4"/>
      <c r="GD16" s="4">
        <v>1</v>
      </c>
      <c r="GE16" s="4"/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</row>
    <row r="17" spans="1:200" ht="15.75" x14ac:dyDescent="0.25">
      <c r="A17" s="2">
        <v>4</v>
      </c>
      <c r="B17" s="1" t="s">
        <v>816</v>
      </c>
      <c r="C17" s="9">
        <v>1</v>
      </c>
      <c r="D17" s="9"/>
      <c r="E17" s="9"/>
      <c r="F17" s="1">
        <v>1</v>
      </c>
      <c r="G17" s="1"/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>
        <v>1</v>
      </c>
      <c r="AU17" s="18"/>
      <c r="AV17" s="4"/>
      <c r="AW17" s="4">
        <v>1</v>
      </c>
      <c r="AX17" s="4"/>
      <c r="AY17" s="4"/>
      <c r="AZ17" s="4">
        <v>1</v>
      </c>
      <c r="BA17" s="4"/>
      <c r="BB17" s="4">
        <v>1</v>
      </c>
      <c r="BC17" s="4"/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20">
        <v>1</v>
      </c>
      <c r="BX17" s="4"/>
      <c r="BY17" s="4"/>
      <c r="BZ17" s="4"/>
      <c r="CA17" s="4">
        <v>1</v>
      </c>
      <c r="CB17" s="4"/>
      <c r="CC17" s="4">
        <v>1</v>
      </c>
      <c r="CD17" s="4"/>
      <c r="CE17" s="4"/>
      <c r="CF17" s="4">
        <v>1</v>
      </c>
      <c r="CG17" s="4"/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/>
      <c r="CW17" s="4">
        <v>1</v>
      </c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>
        <v>1</v>
      </c>
      <c r="EF17" s="4"/>
      <c r="EG17" s="4"/>
      <c r="EH17" s="4"/>
      <c r="EI17" s="4">
        <v>1</v>
      </c>
      <c r="EJ17" s="4"/>
      <c r="EK17" s="4"/>
      <c r="EL17" s="4"/>
      <c r="EM17" s="4">
        <v>1</v>
      </c>
      <c r="EN17" s="4"/>
      <c r="EO17" s="4">
        <v>1</v>
      </c>
      <c r="EP17" s="4"/>
      <c r="EQ17" s="4"/>
      <c r="ER17" s="4">
        <v>1</v>
      </c>
      <c r="ES17" s="4"/>
      <c r="ET17" s="4">
        <v>1</v>
      </c>
      <c r="EU17" s="4"/>
      <c r="EV17" s="4"/>
      <c r="EW17" s="4"/>
      <c r="EX17" s="4">
        <v>1</v>
      </c>
      <c r="EY17" s="4"/>
      <c r="EZ17" s="4">
        <v>1</v>
      </c>
      <c r="FA17" s="4"/>
      <c r="FB17" s="4"/>
      <c r="FC17" s="4"/>
      <c r="FD17" s="4">
        <v>1</v>
      </c>
      <c r="FE17" s="4"/>
      <c r="FF17" s="4"/>
      <c r="FG17" s="4">
        <v>1</v>
      </c>
      <c r="FH17" s="4"/>
      <c r="FI17" s="4">
        <v>1</v>
      </c>
      <c r="FJ17" s="4"/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>
        <v>1</v>
      </c>
      <c r="GE17" s="4"/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</row>
    <row r="18" spans="1:200" ht="15.75" x14ac:dyDescent="0.25">
      <c r="A18" s="2">
        <v>5</v>
      </c>
      <c r="B18" s="1" t="s">
        <v>817</v>
      </c>
      <c r="C18" s="9">
        <v>1</v>
      </c>
      <c r="D18" s="9"/>
      <c r="E18" s="9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/>
      <c r="Q18" s="1">
        <v>1</v>
      </c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4"/>
      <c r="AB18" s="4">
        <v>1</v>
      </c>
      <c r="AC18" s="4"/>
      <c r="AD18" s="4"/>
      <c r="AE18" s="4">
        <v>1</v>
      </c>
      <c r="AF18" s="4"/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>
        <v>1</v>
      </c>
      <c r="AU18" s="18"/>
      <c r="AV18" s="4"/>
      <c r="AW18" s="4"/>
      <c r="AX18" s="4">
        <v>1</v>
      </c>
      <c r="AY18" s="4"/>
      <c r="AZ18" s="4">
        <v>1</v>
      </c>
      <c r="BA18" s="4"/>
      <c r="BB18" s="4">
        <v>1</v>
      </c>
      <c r="BC18" s="4"/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/>
      <c r="BM18" s="4">
        <v>1</v>
      </c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20">
        <v>1</v>
      </c>
      <c r="BX18" s="4"/>
      <c r="BY18" s="4"/>
      <c r="BZ18" s="4"/>
      <c r="CA18" s="4">
        <v>1</v>
      </c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>
        <v>1</v>
      </c>
      <c r="DU18" s="4"/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>
        <v>1</v>
      </c>
      <c r="EG18" s="4"/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>
        <v>1</v>
      </c>
      <c r="ES18" s="4"/>
      <c r="ET18" s="4"/>
      <c r="EU18" s="4">
        <v>1</v>
      </c>
      <c r="EV18" s="4"/>
      <c r="EW18" s="4"/>
      <c r="EX18" s="4"/>
      <c r="EY18" s="4">
        <v>1</v>
      </c>
      <c r="EZ18" s="4">
        <v>1</v>
      </c>
      <c r="FA18" s="4"/>
      <c r="FB18" s="4"/>
      <c r="FC18" s="4"/>
      <c r="FD18" s="4"/>
      <c r="FE18" s="4">
        <v>1</v>
      </c>
      <c r="FF18" s="4"/>
      <c r="FG18" s="4"/>
      <c r="FH18" s="4">
        <v>1</v>
      </c>
      <c r="FI18" s="4"/>
      <c r="FJ18" s="4">
        <v>1</v>
      </c>
      <c r="FK18" s="4"/>
      <c r="FL18" s="4"/>
      <c r="FM18" s="4">
        <v>1</v>
      </c>
      <c r="FN18" s="4"/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>
        <v>1</v>
      </c>
      <c r="FZ18" s="4"/>
      <c r="GA18" s="4"/>
      <c r="GB18" s="4"/>
      <c r="GC18" s="4">
        <v>1</v>
      </c>
      <c r="GD18" s="4"/>
      <c r="GE18" s="4">
        <v>1</v>
      </c>
      <c r="GF18" s="4"/>
      <c r="GG18" s="4"/>
      <c r="GH18" s="4"/>
      <c r="GI18" s="4">
        <v>1</v>
      </c>
      <c r="GJ18" s="4"/>
      <c r="GK18" s="4"/>
      <c r="GL18" s="4">
        <v>1</v>
      </c>
      <c r="GM18" s="4"/>
      <c r="GN18" s="4">
        <v>1</v>
      </c>
      <c r="GO18" s="4"/>
      <c r="GP18" s="4"/>
      <c r="GQ18" s="4">
        <v>1</v>
      </c>
      <c r="GR18" s="4"/>
    </row>
    <row r="19" spans="1:200" ht="15.75" x14ac:dyDescent="0.25">
      <c r="A19" s="2">
        <v>6</v>
      </c>
      <c r="B19" s="1" t="s">
        <v>818</v>
      </c>
      <c r="C19" s="9">
        <v>1</v>
      </c>
      <c r="D19" s="9"/>
      <c r="E19" s="9"/>
      <c r="F19" s="1">
        <v>1</v>
      </c>
      <c r="G19" s="1"/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>
        <v>1</v>
      </c>
      <c r="AT19" s="4"/>
      <c r="AU19" s="18"/>
      <c r="AV19" s="4"/>
      <c r="AW19" s="4">
        <v>1</v>
      </c>
      <c r="AX19" s="4"/>
      <c r="AY19" s="4"/>
      <c r="AZ19" s="4">
        <v>1</v>
      </c>
      <c r="BA19" s="4"/>
      <c r="BB19" s="4">
        <v>1</v>
      </c>
      <c r="BC19" s="4"/>
      <c r="BD19" s="4"/>
      <c r="BE19" s="4">
        <v>1</v>
      </c>
      <c r="BF19" s="4"/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20">
        <v>1</v>
      </c>
      <c r="BX19" s="4"/>
      <c r="BY19" s="4"/>
      <c r="BZ19" s="4"/>
      <c r="CA19" s="4">
        <v>1</v>
      </c>
      <c r="CB19" s="4"/>
      <c r="CC19" s="4">
        <v>1</v>
      </c>
      <c r="CD19" s="4"/>
      <c r="CE19" s="4"/>
      <c r="CF19" s="4">
        <v>1</v>
      </c>
      <c r="CG19" s="4"/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/>
      <c r="CW19" s="4">
        <v>1</v>
      </c>
      <c r="CX19" s="4"/>
      <c r="CY19" s="4">
        <v>1</v>
      </c>
      <c r="CZ19" s="4"/>
      <c r="DA19" s="4"/>
      <c r="DB19" s="4">
        <v>1</v>
      </c>
      <c r="DC19" s="4"/>
      <c r="DD19" s="4">
        <v>1</v>
      </c>
      <c r="DE19" s="4"/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>
        <v>1</v>
      </c>
      <c r="EF19" s="4"/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>
        <v>1</v>
      </c>
      <c r="EU19" s="4"/>
      <c r="EV19" s="4"/>
      <c r="EW19" s="4"/>
      <c r="EX19" s="4"/>
      <c r="EY19" s="4">
        <v>1</v>
      </c>
      <c r="EZ19" s="4">
        <v>1</v>
      </c>
      <c r="FA19" s="4"/>
      <c r="FB19" s="4"/>
      <c r="FC19" s="4"/>
      <c r="FD19" s="4">
        <v>1</v>
      </c>
      <c r="FE19" s="4"/>
      <c r="FF19" s="4"/>
      <c r="FG19" s="4">
        <v>1</v>
      </c>
      <c r="FH19" s="4"/>
      <c r="FI19" s="4">
        <v>1</v>
      </c>
      <c r="FJ19" s="4"/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>
        <v>1</v>
      </c>
      <c r="FY19" s="4"/>
      <c r="FZ19" s="4"/>
      <c r="GA19" s="4"/>
      <c r="GB19" s="4">
        <v>1</v>
      </c>
      <c r="GC19" s="4"/>
      <c r="GD19" s="4">
        <v>1</v>
      </c>
      <c r="GE19" s="4"/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/>
      <c r="GR19" s="4">
        <v>1</v>
      </c>
    </row>
    <row r="20" spans="1:200" ht="15.75" x14ac:dyDescent="0.25">
      <c r="A20" s="2">
        <v>7</v>
      </c>
      <c r="B20" s="1" t="s">
        <v>819</v>
      </c>
      <c r="C20" s="9">
        <v>1</v>
      </c>
      <c r="D20" s="9"/>
      <c r="E20" s="9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>
        <v>1</v>
      </c>
      <c r="S20" s="1"/>
      <c r="T20" s="1"/>
      <c r="U20" s="1"/>
      <c r="V20" s="1"/>
      <c r="W20" s="1">
        <v>1</v>
      </c>
      <c r="X20" s="1"/>
      <c r="Y20" s="1"/>
      <c r="Z20" s="1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>
        <v>1</v>
      </c>
      <c r="AU20" s="18"/>
      <c r="AV20" s="4"/>
      <c r="AW20" s="4"/>
      <c r="AX20" s="4">
        <v>1</v>
      </c>
      <c r="AY20" s="4"/>
      <c r="AZ20" s="4">
        <v>1</v>
      </c>
      <c r="BA20" s="4"/>
      <c r="BB20" s="4">
        <v>1</v>
      </c>
      <c r="BC20" s="4"/>
      <c r="BD20" s="4"/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>
        <v>1</v>
      </c>
      <c r="BP20" s="4"/>
      <c r="BQ20" s="4"/>
      <c r="BR20" s="4"/>
      <c r="BS20" s="4">
        <v>1</v>
      </c>
      <c r="BT20" s="4"/>
      <c r="BU20" s="4"/>
      <c r="BV20" s="4">
        <v>1</v>
      </c>
      <c r="BW20" s="20"/>
      <c r="BX20" s="4">
        <v>1</v>
      </c>
      <c r="BY20" s="4"/>
      <c r="BZ20" s="4"/>
      <c r="CA20" s="4"/>
      <c r="CB20" s="4">
        <v>1</v>
      </c>
      <c r="CC20" s="4"/>
      <c r="CD20" s="4">
        <v>1</v>
      </c>
      <c r="CE20" s="4"/>
      <c r="CF20" s="4"/>
      <c r="CG20" s="4">
        <v>1</v>
      </c>
      <c r="CH20" s="4"/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>
        <v>1</v>
      </c>
      <c r="CZ20" s="4"/>
      <c r="DA20" s="4"/>
      <c r="DB20" s="4">
        <v>1</v>
      </c>
      <c r="DC20" s="4"/>
      <c r="DD20" s="4">
        <v>1</v>
      </c>
      <c r="DE20" s="4"/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/>
      <c r="DR20" s="4">
        <v>1</v>
      </c>
      <c r="DS20" s="4">
        <v>1</v>
      </c>
      <c r="DT20" s="4"/>
      <c r="DU20" s="4"/>
      <c r="DV20" s="4"/>
      <c r="DW20" s="4">
        <v>1</v>
      </c>
      <c r="DX20" s="4"/>
      <c r="DY20" s="4"/>
      <c r="DZ20" s="4"/>
      <c r="EA20" s="4">
        <v>1</v>
      </c>
      <c r="EB20" s="4"/>
      <c r="EC20" s="4"/>
      <c r="ED20" s="4">
        <v>1</v>
      </c>
      <c r="EE20" s="4">
        <v>1</v>
      </c>
      <c r="EF20" s="4"/>
      <c r="EG20" s="4"/>
      <c r="EH20" s="4"/>
      <c r="EI20" s="4">
        <v>1</v>
      </c>
      <c r="EJ20" s="4"/>
      <c r="EK20" s="4"/>
      <c r="EL20" s="4"/>
      <c r="EM20" s="4">
        <v>1</v>
      </c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/>
      <c r="EY20" s="4">
        <v>1</v>
      </c>
      <c r="EZ20" s="4">
        <v>1</v>
      </c>
      <c r="FA20" s="4"/>
      <c r="FB20" s="4"/>
      <c r="FC20" s="4"/>
      <c r="FD20" s="4"/>
      <c r="FE20" s="4">
        <v>1</v>
      </c>
      <c r="FF20" s="4"/>
      <c r="FG20" s="4"/>
      <c r="FH20" s="4">
        <v>1</v>
      </c>
      <c r="FI20" s="4">
        <v>1</v>
      </c>
      <c r="FJ20" s="4"/>
      <c r="FK20" s="4"/>
      <c r="FL20" s="4"/>
      <c r="FM20" s="4"/>
      <c r="FN20" s="4">
        <v>1</v>
      </c>
      <c r="FO20" s="4"/>
      <c r="FP20" s="4">
        <v>1</v>
      </c>
      <c r="FQ20" s="4"/>
      <c r="FR20" s="4"/>
      <c r="FS20" s="4">
        <v>1</v>
      </c>
      <c r="FT20" s="4"/>
      <c r="FU20" s="4"/>
      <c r="FV20" s="4"/>
      <c r="FW20" s="4">
        <v>1</v>
      </c>
      <c r="FX20" s="4"/>
      <c r="FY20" s="4">
        <v>1</v>
      </c>
      <c r="FZ20" s="4"/>
      <c r="GA20" s="17"/>
      <c r="GB20" s="17"/>
      <c r="GC20" s="17">
        <v>1</v>
      </c>
      <c r="GD20" s="4"/>
      <c r="GE20" s="4">
        <v>1</v>
      </c>
      <c r="GF20" s="4"/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>
        <v>1</v>
      </c>
      <c r="GR20" s="4"/>
    </row>
    <row r="21" spans="1:200" x14ac:dyDescent="0.25">
      <c r="A21" s="3">
        <v>8</v>
      </c>
      <c r="B21" s="4" t="s">
        <v>820</v>
      </c>
      <c r="C21" s="3">
        <v>1</v>
      </c>
      <c r="D21" s="3"/>
      <c r="E21" s="3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18"/>
      <c r="AV21" s="4"/>
      <c r="AW21" s="4">
        <v>1</v>
      </c>
      <c r="AX21" s="4"/>
      <c r="AY21" s="4"/>
      <c r="AZ21" s="4">
        <v>1</v>
      </c>
      <c r="BA21" s="4"/>
      <c r="BB21" s="4">
        <v>1</v>
      </c>
      <c r="BC21" s="4"/>
      <c r="BD21" s="4"/>
      <c r="BE21" s="4"/>
      <c r="BF21" s="4"/>
      <c r="BG21" s="4">
        <v>1</v>
      </c>
      <c r="BH21" s="4"/>
      <c r="BI21" s="4"/>
      <c r="BJ21" s="4">
        <v>1</v>
      </c>
      <c r="BK21" s="4"/>
      <c r="BL21" s="4">
        <v>1</v>
      </c>
      <c r="BM21" s="4"/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20"/>
      <c r="BX21" s="4">
        <v>1</v>
      </c>
      <c r="BY21" s="4"/>
      <c r="BZ21" s="4"/>
      <c r="CA21" s="4">
        <v>1</v>
      </c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>
        <v>1</v>
      </c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/>
      <c r="CW21" s="4">
        <v>1</v>
      </c>
      <c r="CX21" s="4"/>
      <c r="CY21" s="4">
        <v>1</v>
      </c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>
        <v>1</v>
      </c>
      <c r="DT21" s="4"/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>
        <v>1</v>
      </c>
      <c r="EF21" s="4"/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>
        <v>1</v>
      </c>
      <c r="EU21" s="4"/>
      <c r="EV21" s="4"/>
      <c r="EW21" s="4"/>
      <c r="EX21" s="4">
        <v>1</v>
      </c>
      <c r="EY21" s="4"/>
      <c r="EZ21" s="4">
        <v>1</v>
      </c>
      <c r="FA21" s="4"/>
      <c r="FB21" s="4"/>
      <c r="FC21" s="4"/>
      <c r="FD21" s="4">
        <v>1</v>
      </c>
      <c r="FE21" s="4"/>
      <c r="FF21" s="4"/>
      <c r="FG21" s="4">
        <v>1</v>
      </c>
      <c r="FH21" s="4"/>
      <c r="FI21" s="4">
        <v>1</v>
      </c>
      <c r="FJ21" s="4"/>
      <c r="FK21" s="4"/>
      <c r="FL21" s="4"/>
      <c r="FM21" s="4">
        <v>1</v>
      </c>
      <c r="FN21" s="4"/>
      <c r="FO21" s="4">
        <v>1</v>
      </c>
      <c r="FP21" s="4"/>
      <c r="FQ21" s="4"/>
      <c r="FR21" s="4"/>
      <c r="FS21" s="4">
        <v>1</v>
      </c>
      <c r="FT21" s="4"/>
      <c r="FU21" s="4"/>
      <c r="FV21" s="4"/>
      <c r="FW21" s="4">
        <v>1</v>
      </c>
      <c r="FX21" s="4">
        <v>1</v>
      </c>
      <c r="FY21" s="4"/>
      <c r="FZ21" s="4"/>
      <c r="GA21" s="4"/>
      <c r="GB21" s="4">
        <v>1</v>
      </c>
      <c r="GC21" s="4"/>
      <c r="GD21" s="4">
        <v>1</v>
      </c>
      <c r="GE21" s="4"/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/>
      <c r="GR21" s="4">
        <v>1</v>
      </c>
    </row>
    <row r="22" spans="1:200" x14ac:dyDescent="0.25">
      <c r="A22" s="3">
        <v>9</v>
      </c>
      <c r="B22" s="4" t="s">
        <v>821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/>
      <c r="P22" s="4">
        <v>1</v>
      </c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>
        <v>1</v>
      </c>
      <c r="AT22" s="4"/>
      <c r="AU22" s="18"/>
      <c r="AV22" s="4"/>
      <c r="AW22" s="4">
        <v>1</v>
      </c>
      <c r="AX22" s="4"/>
      <c r="AY22" s="4"/>
      <c r="AZ22" s="4">
        <v>1</v>
      </c>
      <c r="BA22" s="4"/>
      <c r="BB22" s="4">
        <v>1</v>
      </c>
      <c r="BC22" s="4"/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/>
      <c r="BS22" s="4">
        <v>1</v>
      </c>
      <c r="BT22" s="4"/>
      <c r="BU22" s="4">
        <v>1</v>
      </c>
      <c r="BV22" s="4"/>
      <c r="BW22" s="20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>
        <v>1</v>
      </c>
      <c r="CF22" s="4"/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>
        <v>1</v>
      </c>
      <c r="EU22" s="4"/>
      <c r="EV22" s="4"/>
      <c r="EW22" s="4"/>
      <c r="EX22" s="4">
        <v>1</v>
      </c>
      <c r="EY22" s="4"/>
      <c r="EZ22" s="4">
        <v>1</v>
      </c>
      <c r="FA22" s="4"/>
      <c r="FB22" s="4"/>
      <c r="FC22" s="4"/>
      <c r="FD22" s="4">
        <v>1</v>
      </c>
      <c r="FE22" s="4"/>
      <c r="FF22" s="4"/>
      <c r="FG22" s="4">
        <v>1</v>
      </c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/>
      <c r="FS22" s="4">
        <v>1</v>
      </c>
      <c r="FT22" s="4"/>
      <c r="FU22" s="4"/>
      <c r="FV22" s="4">
        <v>1</v>
      </c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</row>
    <row r="23" spans="1:200" x14ac:dyDescent="0.25">
      <c r="A23" s="3">
        <v>10</v>
      </c>
      <c r="B23" s="4" t="s">
        <v>822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/>
      <c r="P23" s="4">
        <v>1</v>
      </c>
      <c r="Q23" s="4"/>
      <c r="R23" s="4">
        <v>1</v>
      </c>
      <c r="S23" s="4"/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18"/>
      <c r="AV23" s="4"/>
      <c r="AW23" s="4">
        <v>1</v>
      </c>
      <c r="AX23" s="4"/>
      <c r="AY23" s="4"/>
      <c r="AZ23" s="4">
        <v>1</v>
      </c>
      <c r="BA23" s="4"/>
      <c r="BB23" s="4">
        <v>1</v>
      </c>
      <c r="BC23" s="4"/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20"/>
      <c r="BX23" s="4">
        <v>1</v>
      </c>
      <c r="BY23" s="4"/>
      <c r="BZ23" s="4"/>
      <c r="CA23" s="4">
        <v>1</v>
      </c>
      <c r="CB23" s="4"/>
      <c r="CC23" s="4">
        <v>1</v>
      </c>
      <c r="CD23" s="4"/>
      <c r="CE23" s="4"/>
      <c r="CF23" s="4">
        <v>1</v>
      </c>
      <c r="CG23" s="4"/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/>
      <c r="CW23" s="4">
        <v>1</v>
      </c>
      <c r="CX23" s="4"/>
      <c r="CY23" s="4">
        <v>1</v>
      </c>
      <c r="CZ23" s="4"/>
      <c r="DA23" s="4"/>
      <c r="DB23" s="4">
        <v>1</v>
      </c>
      <c r="DC23" s="4"/>
      <c r="DD23" s="4">
        <v>1</v>
      </c>
      <c r="DE23" s="4"/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>
        <v>1</v>
      </c>
      <c r="DT23" s="4"/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/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>
        <v>1</v>
      </c>
      <c r="EU23" s="4"/>
      <c r="EV23" s="4"/>
      <c r="EW23" s="4"/>
      <c r="EX23" s="4">
        <v>1</v>
      </c>
      <c r="EY23" s="4"/>
      <c r="EZ23" s="4">
        <v>1</v>
      </c>
      <c r="FA23" s="4"/>
      <c r="FB23" s="4"/>
      <c r="FC23" s="4"/>
      <c r="FD23" s="4">
        <v>1</v>
      </c>
      <c r="FE23" s="4"/>
      <c r="FF23" s="4"/>
      <c r="FG23" s="4">
        <v>1</v>
      </c>
      <c r="FH23" s="4"/>
      <c r="FI23" s="4">
        <v>1</v>
      </c>
      <c r="FJ23" s="4"/>
      <c r="FK23" s="4"/>
      <c r="FL23" s="4">
        <v>1</v>
      </c>
      <c r="FM23" s="4"/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/>
      <c r="FW23" s="4">
        <v>1</v>
      </c>
      <c r="FX23" s="4"/>
      <c r="FY23" s="4">
        <v>1</v>
      </c>
      <c r="FZ23" s="4"/>
      <c r="GA23" s="4"/>
      <c r="GB23" s="4">
        <v>1</v>
      </c>
      <c r="GC23" s="4"/>
      <c r="GD23" s="4">
        <v>1</v>
      </c>
      <c r="GE23" s="4"/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00" x14ac:dyDescent="0.25">
      <c r="A24" s="3">
        <v>11</v>
      </c>
      <c r="B24" s="4" t="s">
        <v>823</v>
      </c>
      <c r="C24" s="3"/>
      <c r="D24" s="3">
        <v>1</v>
      </c>
      <c r="E24" s="3"/>
      <c r="F24" s="4"/>
      <c r="G24" s="4"/>
      <c r="H24" s="4">
        <v>1</v>
      </c>
      <c r="I24" s="4"/>
      <c r="J24" s="4">
        <v>1</v>
      </c>
      <c r="K24" s="4"/>
      <c r="L24" s="4"/>
      <c r="M24" s="4">
        <v>1</v>
      </c>
      <c r="N24" s="4"/>
      <c r="O24" s="4"/>
      <c r="P24" s="4"/>
      <c r="Q24" s="4">
        <v>1</v>
      </c>
      <c r="R24" s="4">
        <v>1</v>
      </c>
      <c r="S24" s="4"/>
      <c r="T24" s="4"/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18">
        <v>1</v>
      </c>
      <c r="AV24" s="4"/>
      <c r="AW24" s="4"/>
      <c r="AX24" s="4">
        <v>1</v>
      </c>
      <c r="AY24" s="4"/>
      <c r="AZ24" s="4">
        <v>1</v>
      </c>
      <c r="BA24" s="4"/>
      <c r="BB24" s="4">
        <v>1</v>
      </c>
      <c r="BC24" s="4"/>
      <c r="BD24" s="4"/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20"/>
      <c r="BX24" s="4">
        <v>1</v>
      </c>
      <c r="BY24" s="4"/>
      <c r="BZ24" s="4"/>
      <c r="CA24" s="4"/>
      <c r="CB24" s="4">
        <v>1</v>
      </c>
      <c r="CC24" s="4"/>
      <c r="CD24" s="4">
        <v>1</v>
      </c>
      <c r="CE24" s="4"/>
      <c r="CF24" s="4">
        <v>1</v>
      </c>
      <c r="CG24" s="4"/>
      <c r="CH24" s="4"/>
      <c r="CI24" s="4"/>
      <c r="CJ24" s="4"/>
      <c r="CK24" s="4">
        <v>1</v>
      </c>
      <c r="CL24" s="4"/>
      <c r="CM24" s="4"/>
      <c r="CN24" s="4">
        <v>1</v>
      </c>
      <c r="CO24" s="4"/>
      <c r="CP24" s="4">
        <v>1</v>
      </c>
      <c r="CQ24" s="4"/>
      <c r="CR24" s="4"/>
      <c r="CS24" s="4">
        <v>1</v>
      </c>
      <c r="CT24" s="4"/>
      <c r="CU24" s="4"/>
      <c r="CV24" s="4"/>
      <c r="CW24" s="4">
        <v>1</v>
      </c>
      <c r="CX24" s="4"/>
      <c r="CY24" s="4">
        <v>1</v>
      </c>
      <c r="CZ24" s="4"/>
      <c r="DA24" s="4"/>
      <c r="DB24" s="4">
        <v>1</v>
      </c>
      <c r="DC24" s="4"/>
      <c r="DD24" s="4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/>
      <c r="DW24" s="4">
        <v>1</v>
      </c>
      <c r="DX24" s="4"/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/>
      <c r="EY24" s="4">
        <v>1</v>
      </c>
      <c r="EZ24" s="4">
        <v>1</v>
      </c>
      <c r="FA24" s="4"/>
      <c r="FB24" s="4"/>
      <c r="FC24" s="4"/>
      <c r="FD24" s="4"/>
      <c r="FE24" s="4">
        <v>1</v>
      </c>
      <c r="FF24" s="4"/>
      <c r="FG24" s="4"/>
      <c r="FH24" s="4">
        <v>1</v>
      </c>
      <c r="FI24" s="4">
        <v>1</v>
      </c>
      <c r="FJ24" s="4"/>
      <c r="FK24" s="4"/>
      <c r="FL24" s="4"/>
      <c r="FM24" s="4"/>
      <c r="FN24" s="4">
        <v>1</v>
      </c>
      <c r="FO24" s="4"/>
      <c r="FP24" s="4">
        <v>1</v>
      </c>
      <c r="FQ24" s="4"/>
      <c r="FR24" s="4"/>
      <c r="FS24" s="4">
        <v>1</v>
      </c>
      <c r="FT24" s="4"/>
      <c r="FU24" s="4"/>
      <c r="FV24" s="4"/>
      <c r="FW24" s="4">
        <v>1</v>
      </c>
      <c r="FX24" s="4"/>
      <c r="FY24" s="4">
        <v>1</v>
      </c>
      <c r="FZ24" s="4"/>
      <c r="GA24" s="4"/>
      <c r="GB24" s="4">
        <v>1</v>
      </c>
      <c r="GC24" s="4"/>
      <c r="GD24" s="4">
        <v>1</v>
      </c>
      <c r="GE24" s="4"/>
      <c r="GF24" s="4"/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</row>
    <row r="25" spans="1:200" x14ac:dyDescent="0.25">
      <c r="A25" s="3">
        <v>12</v>
      </c>
      <c r="B25" s="4" t="s">
        <v>824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/>
      <c r="P25" s="4">
        <v>1</v>
      </c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18"/>
      <c r="AV25" s="4"/>
      <c r="AW25" s="4">
        <v>1</v>
      </c>
      <c r="AX25" s="4"/>
      <c r="AY25" s="4"/>
      <c r="AZ25" s="4">
        <v>1</v>
      </c>
      <c r="BA25" s="4"/>
      <c r="BB25" s="4">
        <v>1</v>
      </c>
      <c r="BC25" s="4"/>
      <c r="BD25" s="4"/>
      <c r="BE25" s="4"/>
      <c r="BF25" s="4"/>
      <c r="BG25" s="4">
        <v>1</v>
      </c>
      <c r="BH25" s="4"/>
      <c r="BI25" s="4">
        <v>1</v>
      </c>
      <c r="BJ25" s="4"/>
      <c r="BK25" s="4"/>
      <c r="BL25" s="4"/>
      <c r="BM25" s="4">
        <v>1</v>
      </c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20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>
        <v>1</v>
      </c>
      <c r="CF25" s="4"/>
      <c r="CG25" s="4"/>
      <c r="CH25" s="4"/>
      <c r="CI25" s="4">
        <v>1</v>
      </c>
      <c r="CJ25" s="4"/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/>
      <c r="CT25" s="4">
        <v>1</v>
      </c>
      <c r="CU25" s="4"/>
      <c r="CV25" s="4"/>
      <c r="CW25" s="4">
        <v>1</v>
      </c>
      <c r="CX25" s="4">
        <v>1</v>
      </c>
      <c r="CY25" s="4"/>
      <c r="CZ25" s="4"/>
      <c r="DA25" s="4"/>
      <c r="DB25" s="4"/>
      <c r="DC25" s="4">
        <v>1</v>
      </c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/>
      <c r="EH25" s="4"/>
      <c r="EI25" s="4">
        <v>1</v>
      </c>
      <c r="EJ25" s="4"/>
      <c r="EK25" s="4"/>
      <c r="EL25" s="4"/>
      <c r="EM25" s="4">
        <v>1</v>
      </c>
      <c r="EN25" s="4"/>
      <c r="EO25" s="4"/>
      <c r="EP25" s="4">
        <v>1</v>
      </c>
      <c r="EQ25" s="4"/>
      <c r="ER25" s="4">
        <v>1</v>
      </c>
      <c r="ES25" s="4"/>
      <c r="ET25" s="4">
        <v>1</v>
      </c>
      <c r="EU25" s="4"/>
      <c r="EV25" s="4"/>
      <c r="EW25" s="4"/>
      <c r="EX25" s="4"/>
      <c r="EY25" s="4">
        <v>1</v>
      </c>
      <c r="EZ25" s="4">
        <v>1</v>
      </c>
      <c r="FA25" s="4"/>
      <c r="FB25" s="4"/>
      <c r="FC25" s="4"/>
      <c r="FD25" s="4"/>
      <c r="FE25" s="4">
        <v>1</v>
      </c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>
        <v>1</v>
      </c>
      <c r="FZ25" s="4"/>
      <c r="GA25" s="4"/>
      <c r="GB25" s="4">
        <v>1</v>
      </c>
      <c r="GC25" s="4"/>
      <c r="GD25" s="4">
        <v>1</v>
      </c>
      <c r="GE25" s="4"/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</row>
    <row r="26" spans="1:200" x14ac:dyDescent="0.25">
      <c r="A26" s="3">
        <v>13</v>
      </c>
      <c r="B26" s="4" t="s">
        <v>825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/>
      <c r="P26" s="4">
        <v>1</v>
      </c>
      <c r="Q26" s="4"/>
      <c r="R26" s="4">
        <v>1</v>
      </c>
      <c r="S26" s="4"/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18"/>
      <c r="AV26" s="4"/>
      <c r="AW26" s="4">
        <v>1</v>
      </c>
      <c r="AX26" s="4"/>
      <c r="AY26" s="4"/>
      <c r="AZ26" s="4">
        <v>1</v>
      </c>
      <c r="BA26" s="4"/>
      <c r="BB26" s="4">
        <v>1</v>
      </c>
      <c r="BC26" s="4"/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/>
      <c r="BS26" s="4">
        <v>1</v>
      </c>
      <c r="BT26" s="4"/>
      <c r="BU26" s="4">
        <v>1</v>
      </c>
      <c r="BV26" s="4"/>
      <c r="BW26" s="20">
        <v>1</v>
      </c>
      <c r="BX26" s="4"/>
      <c r="BY26" s="4"/>
      <c r="BZ26" s="4"/>
      <c r="CA26" s="4">
        <v>1</v>
      </c>
      <c r="CB26" s="4"/>
      <c r="CC26" s="4">
        <v>1</v>
      </c>
      <c r="CD26" s="4"/>
      <c r="CE26" s="4"/>
      <c r="CF26" s="4">
        <v>1</v>
      </c>
      <c r="CG26" s="4"/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/>
      <c r="CW26" s="4">
        <v>1</v>
      </c>
      <c r="CX26" s="4">
        <v>1</v>
      </c>
      <c r="CY26" s="4"/>
      <c r="CZ26" s="4"/>
      <c r="DA26" s="4"/>
      <c r="DB26" s="4">
        <v>1</v>
      </c>
      <c r="DC26" s="4"/>
      <c r="DD26" s="4">
        <v>1</v>
      </c>
      <c r="DE26" s="4"/>
      <c r="DF26" s="4"/>
      <c r="DG26" s="4">
        <v>1</v>
      </c>
      <c r="DH26" s="4"/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>
        <v>1</v>
      </c>
      <c r="DT26" s="4"/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/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>
        <v>1</v>
      </c>
      <c r="EU26" s="4"/>
      <c r="EV26" s="4"/>
      <c r="EW26" s="4"/>
      <c r="EX26" s="4">
        <v>1</v>
      </c>
      <c r="EY26" s="4"/>
      <c r="EZ26" s="4">
        <v>1</v>
      </c>
      <c r="FA26" s="4"/>
      <c r="FB26" s="4"/>
      <c r="FC26" s="4"/>
      <c r="FD26" s="4">
        <v>1</v>
      </c>
      <c r="FE26" s="4"/>
      <c r="FF26" s="4"/>
      <c r="FG26" s="4">
        <v>1</v>
      </c>
      <c r="FH26" s="4"/>
      <c r="FI26" s="4">
        <v>1</v>
      </c>
      <c r="FJ26" s="4"/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/>
      <c r="FW26" s="4">
        <v>1</v>
      </c>
      <c r="FX26" s="4"/>
      <c r="FY26" s="4">
        <v>1</v>
      </c>
      <c r="FZ26" s="4"/>
      <c r="GA26" s="4"/>
      <c r="GB26" s="4">
        <v>1</v>
      </c>
      <c r="GC26" s="4"/>
      <c r="GD26" s="4">
        <v>1</v>
      </c>
      <c r="GE26" s="4"/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</row>
    <row r="27" spans="1:200" x14ac:dyDescent="0.25">
      <c r="A27" s="3">
        <v>14</v>
      </c>
      <c r="B27" s="4" t="s">
        <v>826</v>
      </c>
      <c r="C27" s="3"/>
      <c r="D27" s="3">
        <v>1</v>
      </c>
      <c r="E27" s="3"/>
      <c r="F27" s="4"/>
      <c r="G27" s="4"/>
      <c r="H27" s="4">
        <v>1</v>
      </c>
      <c r="I27" s="4"/>
      <c r="J27" s="4"/>
      <c r="K27" s="4">
        <v>1</v>
      </c>
      <c r="L27" s="4"/>
      <c r="M27" s="4">
        <v>1</v>
      </c>
      <c r="N27" s="4"/>
      <c r="O27" s="4"/>
      <c r="P27" s="4"/>
      <c r="Q27" s="4">
        <v>1</v>
      </c>
      <c r="R27" s="4"/>
      <c r="S27" s="4">
        <v>1</v>
      </c>
      <c r="T27" s="4"/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18">
        <v>1</v>
      </c>
      <c r="AV27" s="4"/>
      <c r="AW27" s="4"/>
      <c r="AX27" s="4">
        <v>1</v>
      </c>
      <c r="AY27" s="4"/>
      <c r="AZ27" s="4">
        <v>1</v>
      </c>
      <c r="BA27" s="4"/>
      <c r="BB27" s="4">
        <v>1</v>
      </c>
      <c r="BC27" s="4"/>
      <c r="BD27" s="4"/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>
        <v>1</v>
      </c>
      <c r="BV27" s="4"/>
      <c r="BW27" s="20"/>
      <c r="BX27" s="4"/>
      <c r="BY27" s="4">
        <v>1</v>
      </c>
      <c r="BZ27" s="4"/>
      <c r="CA27" s="4"/>
      <c r="CB27" s="4">
        <v>1</v>
      </c>
      <c r="CC27" s="4"/>
      <c r="CD27" s="4">
        <v>1</v>
      </c>
      <c r="CE27" s="4"/>
      <c r="CF27" s="4">
        <v>1</v>
      </c>
      <c r="CG27" s="4"/>
      <c r="CH27" s="4"/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>
        <v>1</v>
      </c>
      <c r="CZ27" s="4"/>
      <c r="DA27" s="4"/>
      <c r="DB27" s="4"/>
      <c r="DC27" s="4">
        <v>1</v>
      </c>
      <c r="DD27" s="4"/>
      <c r="DE27" s="4">
        <v>1</v>
      </c>
      <c r="DF27" s="4"/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>
        <v>1</v>
      </c>
      <c r="DT27" s="4"/>
      <c r="DU27" s="4"/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/>
      <c r="EH27" s="4"/>
      <c r="EI27" s="4"/>
      <c r="EJ27" s="4">
        <v>1</v>
      </c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/>
      <c r="EY27" s="4">
        <v>1</v>
      </c>
      <c r="EZ27" s="4"/>
      <c r="FA27" s="4">
        <v>1</v>
      </c>
      <c r="FB27" s="4"/>
      <c r="FC27" s="4"/>
      <c r="FD27" s="4"/>
      <c r="FE27" s="4">
        <v>1</v>
      </c>
      <c r="FF27" s="4"/>
      <c r="FG27" s="4"/>
      <c r="FH27" s="4">
        <v>1</v>
      </c>
      <c r="FI27" s="4"/>
      <c r="FJ27" s="4">
        <v>1</v>
      </c>
      <c r="FK27" s="4"/>
      <c r="FL27" s="4"/>
      <c r="FM27" s="4"/>
      <c r="FN27" s="4">
        <v>1</v>
      </c>
      <c r="FO27" s="4"/>
      <c r="FP27" s="4"/>
      <c r="FQ27" s="4">
        <v>1</v>
      </c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/>
      <c r="GC27" s="4">
        <v>1</v>
      </c>
      <c r="GD27" s="4"/>
      <c r="GE27" s="4">
        <v>1</v>
      </c>
      <c r="GF27" s="4"/>
      <c r="GG27" s="4"/>
      <c r="GH27" s="4"/>
      <c r="GI27" s="4">
        <v>1</v>
      </c>
      <c r="GJ27" s="4"/>
      <c r="GK27" s="4"/>
      <c r="GL27" s="4">
        <v>1</v>
      </c>
      <c r="GM27" s="4"/>
      <c r="GN27" s="4">
        <v>1</v>
      </c>
      <c r="GO27" s="4"/>
      <c r="GP27" s="4"/>
      <c r="GQ27" s="4"/>
      <c r="GR27" s="4">
        <v>1</v>
      </c>
    </row>
    <row r="28" spans="1:200" x14ac:dyDescent="0.25">
      <c r="A28" s="3">
        <v>15</v>
      </c>
      <c r="B28" s="4" t="s">
        <v>827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/>
      <c r="P28" s="4">
        <v>1</v>
      </c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/>
      <c r="AK28" s="4">
        <v>1</v>
      </c>
      <c r="AL28" s="4"/>
      <c r="AM28" s="4">
        <v>1</v>
      </c>
      <c r="AN28" s="4"/>
      <c r="AO28" s="4"/>
      <c r="AP28" s="4"/>
      <c r="AQ28" s="4">
        <v>1</v>
      </c>
      <c r="AR28" s="4"/>
      <c r="AS28" s="4">
        <v>1</v>
      </c>
      <c r="AT28" s="4"/>
      <c r="AU28" s="18"/>
      <c r="AV28" s="4"/>
      <c r="AW28" s="4">
        <v>1</v>
      </c>
      <c r="AX28" s="4"/>
      <c r="AY28" s="4"/>
      <c r="AZ28" s="4">
        <v>1</v>
      </c>
      <c r="BA28" s="4"/>
      <c r="BB28" s="4">
        <v>1</v>
      </c>
      <c r="BC28" s="4"/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/>
      <c r="BM28" s="4">
        <v>1</v>
      </c>
      <c r="BN28" s="4"/>
      <c r="BO28" s="4">
        <v>1</v>
      </c>
      <c r="BP28" s="4"/>
      <c r="BQ28" s="4"/>
      <c r="BR28" s="4"/>
      <c r="BS28" s="4">
        <v>1</v>
      </c>
      <c r="BT28" s="4"/>
      <c r="BU28" s="4">
        <v>1</v>
      </c>
      <c r="BV28" s="4"/>
      <c r="BW28" s="20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>
        <v>1</v>
      </c>
      <c r="CF28" s="4"/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/>
      <c r="CS28" s="4">
        <v>1</v>
      </c>
      <c r="CT28" s="4"/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>
        <v>1</v>
      </c>
      <c r="DT28" s="4"/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/>
      <c r="EG28" s="4"/>
      <c r="EH28" s="4"/>
      <c r="EI28" s="4">
        <v>1</v>
      </c>
      <c r="EJ28" s="4"/>
      <c r="EK28" s="4">
        <v>1</v>
      </c>
      <c r="EL28" s="4"/>
      <c r="EM28" s="4"/>
      <c r="EN28" s="4"/>
      <c r="EO28" s="4">
        <v>1</v>
      </c>
      <c r="EP28" s="4"/>
      <c r="EQ28" s="4"/>
      <c r="ER28" s="4">
        <v>1</v>
      </c>
      <c r="ES28" s="4"/>
      <c r="ET28" s="4">
        <v>1</v>
      </c>
      <c r="EU28" s="4"/>
      <c r="EV28" s="4"/>
      <c r="EW28" s="4"/>
      <c r="EX28" s="4">
        <v>1</v>
      </c>
      <c r="EY28" s="4"/>
      <c r="EZ28" s="4">
        <v>1</v>
      </c>
      <c r="FA28" s="4"/>
      <c r="FB28" s="4"/>
      <c r="FC28" s="4"/>
      <c r="FD28" s="4">
        <v>1</v>
      </c>
      <c r="FE28" s="4"/>
      <c r="FF28" s="4"/>
      <c r="FG28" s="4">
        <v>1</v>
      </c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/>
      <c r="FS28" s="4">
        <v>1</v>
      </c>
      <c r="FT28" s="4"/>
      <c r="FU28" s="4"/>
      <c r="FV28" s="4">
        <v>1</v>
      </c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</row>
    <row r="29" spans="1:200" x14ac:dyDescent="0.25">
      <c r="A29" s="3">
        <v>16</v>
      </c>
      <c r="B29" s="4" t="s">
        <v>828</v>
      </c>
      <c r="C29" s="3">
        <v>1</v>
      </c>
      <c r="D29" s="3"/>
      <c r="E29" s="3"/>
      <c r="F29" s="4">
        <v>1</v>
      </c>
      <c r="G29" s="4"/>
      <c r="H29" s="4"/>
      <c r="I29" s="4"/>
      <c r="J29" s="4">
        <v>1</v>
      </c>
      <c r="K29" s="4"/>
      <c r="L29" s="4">
        <v>1</v>
      </c>
      <c r="M29" s="4"/>
      <c r="N29" s="4"/>
      <c r="O29" s="4"/>
      <c r="P29" s="4">
        <v>1</v>
      </c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/>
      <c r="AB29" s="4">
        <v>1</v>
      </c>
      <c r="AC29" s="4"/>
      <c r="AD29" s="4"/>
      <c r="AE29" s="4">
        <v>1</v>
      </c>
      <c r="AF29" s="4"/>
      <c r="AG29" s="4">
        <v>1</v>
      </c>
      <c r="AH29" s="4"/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>
        <v>1</v>
      </c>
      <c r="AT29" s="4"/>
      <c r="AU29" s="18"/>
      <c r="AV29" s="4"/>
      <c r="AW29" s="4">
        <v>1</v>
      </c>
      <c r="AX29" s="4"/>
      <c r="AY29" s="4"/>
      <c r="AZ29" s="4">
        <v>1</v>
      </c>
      <c r="BA29" s="4"/>
      <c r="BB29" s="4">
        <v>1</v>
      </c>
      <c r="BC29" s="4"/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/>
      <c r="BS29" s="4">
        <v>1</v>
      </c>
      <c r="BT29" s="4"/>
      <c r="BU29" s="4">
        <v>1</v>
      </c>
      <c r="BV29" s="4"/>
      <c r="BW29" s="20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>
        <v>1</v>
      </c>
      <c r="CF29" s="4"/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/>
      <c r="CS29" s="4">
        <v>1</v>
      </c>
      <c r="CT29" s="4"/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>
        <v>1</v>
      </c>
      <c r="DT29" s="4"/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/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>
        <v>1</v>
      </c>
      <c r="EU29" s="4"/>
      <c r="EV29" s="4"/>
      <c r="EW29" s="4"/>
      <c r="EX29" s="4">
        <v>1</v>
      </c>
      <c r="EY29" s="4"/>
      <c r="EZ29" s="4">
        <v>1</v>
      </c>
      <c r="FA29" s="4"/>
      <c r="FB29" s="4"/>
      <c r="FC29" s="4"/>
      <c r="FD29" s="4">
        <v>1</v>
      </c>
      <c r="FE29" s="4"/>
      <c r="FF29" s="4"/>
      <c r="FG29" s="4">
        <v>1</v>
      </c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/>
      <c r="FS29" s="4">
        <v>1</v>
      </c>
      <c r="FT29" s="4"/>
      <c r="FU29" s="4"/>
      <c r="FV29" s="4">
        <v>1</v>
      </c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</row>
    <row r="30" spans="1:200" x14ac:dyDescent="0.25">
      <c r="A30" s="3">
        <v>17</v>
      </c>
      <c r="B30" s="4" t="s">
        <v>829</v>
      </c>
      <c r="C30" s="3"/>
      <c r="D30" s="3">
        <v>1</v>
      </c>
      <c r="E30" s="3"/>
      <c r="F30" s="4"/>
      <c r="G30" s="4">
        <v>1</v>
      </c>
      <c r="H30" s="4"/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>
        <v>1</v>
      </c>
      <c r="T30" s="4"/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18">
        <v>1</v>
      </c>
      <c r="AV30" s="4"/>
      <c r="AW30" s="4"/>
      <c r="AX30" s="4">
        <v>1</v>
      </c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/>
      <c r="BS30" s="4">
        <v>1</v>
      </c>
      <c r="BT30" s="4"/>
      <c r="BU30" s="4">
        <v>1</v>
      </c>
      <c r="BV30" s="4"/>
      <c r="BW30" s="20"/>
      <c r="BX30" s="4"/>
      <c r="BY30" s="4">
        <v>1</v>
      </c>
      <c r="BZ30" s="4"/>
      <c r="CA30" s="4"/>
      <c r="CB30" s="4">
        <v>1</v>
      </c>
      <c r="CC30" s="4"/>
      <c r="CD30" s="4">
        <v>1</v>
      </c>
      <c r="CE30" s="4"/>
      <c r="CF30" s="4"/>
      <c r="CG30" s="4">
        <v>1</v>
      </c>
      <c r="CH30" s="4"/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>
        <v>1</v>
      </c>
      <c r="DF30" s="4"/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>
        <v>1</v>
      </c>
      <c r="DU30" s="4"/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/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>
        <v>1</v>
      </c>
      <c r="ES30" s="4"/>
      <c r="ET30" s="4"/>
      <c r="EU30" s="4">
        <v>1</v>
      </c>
      <c r="EV30" s="4"/>
      <c r="EW30" s="4"/>
      <c r="EX30" s="4"/>
      <c r="EY30" s="4">
        <v>1</v>
      </c>
      <c r="EZ30" s="4"/>
      <c r="FA30" s="4">
        <v>1</v>
      </c>
      <c r="FB30" s="4"/>
      <c r="FC30" s="4"/>
      <c r="FD30" s="4"/>
      <c r="FE30" s="4">
        <v>1</v>
      </c>
      <c r="FF30" s="4"/>
      <c r="FG30" s="4"/>
      <c r="FH30" s="4">
        <v>1</v>
      </c>
      <c r="FI30" s="4"/>
      <c r="FJ30" s="4">
        <v>1</v>
      </c>
      <c r="FK30" s="4"/>
      <c r="FL30" s="4"/>
      <c r="FM30" s="4"/>
      <c r="FN30" s="4">
        <v>1</v>
      </c>
      <c r="FO30" s="4"/>
      <c r="FP30" s="4"/>
      <c r="FQ30" s="4">
        <v>1</v>
      </c>
      <c r="FR30" s="4"/>
      <c r="FS30" s="4"/>
      <c r="FT30" s="4">
        <v>1</v>
      </c>
      <c r="FU30" s="4"/>
      <c r="FV30" s="4"/>
      <c r="FW30" s="4">
        <v>1</v>
      </c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/>
      <c r="GO30" s="4">
        <v>1</v>
      </c>
      <c r="GP30" s="4"/>
      <c r="GQ30" s="4"/>
      <c r="GR30" s="4">
        <v>1</v>
      </c>
    </row>
    <row r="31" spans="1:200" x14ac:dyDescent="0.25">
      <c r="A31" s="3">
        <v>18</v>
      </c>
      <c r="B31" s="4" t="s">
        <v>830</v>
      </c>
      <c r="C31" s="3">
        <v>1</v>
      </c>
      <c r="D31" s="3"/>
      <c r="E31" s="3"/>
      <c r="F31" s="4">
        <v>1</v>
      </c>
      <c r="G31" s="4"/>
      <c r="H31" s="4"/>
      <c r="I31" s="4"/>
      <c r="J31" s="4">
        <v>1</v>
      </c>
      <c r="K31" s="4"/>
      <c r="L31" s="4">
        <v>1</v>
      </c>
      <c r="M31" s="4"/>
      <c r="N31" s="4"/>
      <c r="O31" s="4"/>
      <c r="P31" s="4">
        <v>1</v>
      </c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>
        <v>1</v>
      </c>
      <c r="AT31" s="4"/>
      <c r="AU31" s="18"/>
      <c r="AV31" s="4"/>
      <c r="AW31" s="4">
        <v>1</v>
      </c>
      <c r="AX31" s="4"/>
      <c r="AY31" s="4"/>
      <c r="AZ31" s="4">
        <v>1</v>
      </c>
      <c r="BA31" s="4"/>
      <c r="BB31" s="4">
        <v>1</v>
      </c>
      <c r="BC31" s="4"/>
      <c r="BD31" s="4"/>
      <c r="BE31" s="4">
        <v>1</v>
      </c>
      <c r="BF31" s="4"/>
      <c r="BG31" s="4"/>
      <c r="BH31" s="4"/>
      <c r="BI31" s="4">
        <v>1</v>
      </c>
      <c r="BJ31" s="4"/>
      <c r="BK31" s="4">
        <v>1</v>
      </c>
      <c r="BL31" s="4"/>
      <c r="BM31" s="4"/>
      <c r="BN31" s="4">
        <v>1</v>
      </c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20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>
        <v>1</v>
      </c>
      <c r="CT31" s="4"/>
      <c r="CU31" s="4"/>
      <c r="CV31" s="4">
        <v>1</v>
      </c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>
        <v>1</v>
      </c>
      <c r="DT31" s="4"/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/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>
        <v>1</v>
      </c>
      <c r="EU31" s="4"/>
      <c r="EV31" s="4"/>
      <c r="EW31" s="4"/>
      <c r="EX31" s="4">
        <v>1</v>
      </c>
      <c r="EY31" s="4"/>
      <c r="EZ31" s="4">
        <v>1</v>
      </c>
      <c r="FA31" s="4"/>
      <c r="FB31" s="4"/>
      <c r="FC31" s="4"/>
      <c r="FD31" s="4">
        <v>1</v>
      </c>
      <c r="FE31" s="4"/>
      <c r="FF31" s="4"/>
      <c r="FG31" s="4">
        <v>1</v>
      </c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/>
      <c r="FS31" s="4">
        <v>1</v>
      </c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</row>
    <row r="32" spans="1:200" x14ac:dyDescent="0.25">
      <c r="A32" s="3">
        <v>19</v>
      </c>
      <c r="B32" s="4" t="s">
        <v>831</v>
      </c>
      <c r="C32" s="3">
        <v>1</v>
      </c>
      <c r="D32" s="3"/>
      <c r="E32" s="3"/>
      <c r="F32" s="4">
        <v>1</v>
      </c>
      <c r="G32" s="4"/>
      <c r="H32" s="4"/>
      <c r="I32" s="4"/>
      <c r="J32" s="4">
        <v>1</v>
      </c>
      <c r="K32" s="4"/>
      <c r="L32" s="4">
        <v>1</v>
      </c>
      <c r="M32" s="4"/>
      <c r="N32" s="4"/>
      <c r="O32" s="4"/>
      <c r="P32" s="4">
        <v>1</v>
      </c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18"/>
      <c r="AV32" s="4"/>
      <c r="AW32" s="4">
        <v>1</v>
      </c>
      <c r="AX32" s="4"/>
      <c r="AY32" s="4"/>
      <c r="AZ32" s="4">
        <v>1</v>
      </c>
      <c r="BA32" s="4"/>
      <c r="BB32" s="4">
        <v>1</v>
      </c>
      <c r="BC32" s="4"/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20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/>
      <c r="CM32" s="4">
        <v>1</v>
      </c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>
        <v>1</v>
      </c>
      <c r="DT32" s="4"/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/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>
        <v>1</v>
      </c>
      <c r="EU32" s="4"/>
      <c r="EV32" s="4"/>
      <c r="EW32" s="4"/>
      <c r="EX32" s="4">
        <v>1</v>
      </c>
      <c r="EY32" s="4"/>
      <c r="EZ32" s="4">
        <v>1</v>
      </c>
      <c r="FA32" s="4"/>
      <c r="FB32" s="4"/>
      <c r="FC32" s="4"/>
      <c r="FD32" s="4"/>
      <c r="FE32" s="4">
        <v>1</v>
      </c>
      <c r="FF32" s="4"/>
      <c r="FG32" s="4">
        <v>1</v>
      </c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/>
      <c r="FS32" s="4">
        <v>1</v>
      </c>
      <c r="FT32" s="4"/>
      <c r="FU32" s="4"/>
      <c r="FV32" s="4">
        <v>1</v>
      </c>
      <c r="FW32" s="4"/>
      <c r="FX32" s="4">
        <v>1</v>
      </c>
      <c r="FY32" s="4"/>
      <c r="FZ32" s="4"/>
      <c r="GA32" s="4"/>
      <c r="GB32" s="4">
        <v>1</v>
      </c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</row>
    <row r="33" spans="1:201" x14ac:dyDescent="0.25">
      <c r="A33" s="3">
        <v>20</v>
      </c>
      <c r="B33" s="4" t="s">
        <v>832</v>
      </c>
      <c r="C33" s="3">
        <v>1</v>
      </c>
      <c r="D33" s="3"/>
      <c r="E33" s="3"/>
      <c r="F33" s="4">
        <v>1</v>
      </c>
      <c r="G33" s="4"/>
      <c r="H33" s="4"/>
      <c r="I33" s="4"/>
      <c r="J33" s="4">
        <v>1</v>
      </c>
      <c r="K33" s="4"/>
      <c r="L33" s="4"/>
      <c r="M33" s="4">
        <v>1</v>
      </c>
      <c r="N33" s="4"/>
      <c r="O33" s="4"/>
      <c r="P33" s="4"/>
      <c r="Q33" s="4">
        <v>1</v>
      </c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18">
        <v>1</v>
      </c>
      <c r="AV33" s="4"/>
      <c r="AW33" s="4"/>
      <c r="AX33" s="4">
        <v>1</v>
      </c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20"/>
      <c r="BX33" s="4"/>
      <c r="BY33" s="4">
        <v>1</v>
      </c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>
        <v>1</v>
      </c>
      <c r="CZ33" s="4"/>
      <c r="DA33" s="4"/>
      <c r="DB33" s="4"/>
      <c r="DC33" s="4">
        <v>1</v>
      </c>
      <c r="DD33" s="4"/>
      <c r="DE33" s="4">
        <v>1</v>
      </c>
      <c r="DF33" s="4"/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>
        <v>1</v>
      </c>
      <c r="DT33" s="4"/>
      <c r="DU33" s="4"/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/>
      <c r="EH33" s="4"/>
      <c r="EI33" s="4"/>
      <c r="EJ33" s="4">
        <v>1</v>
      </c>
      <c r="EK33" s="4"/>
      <c r="EL33" s="4">
        <v>1</v>
      </c>
      <c r="EM33" s="4"/>
      <c r="EN33" s="4"/>
      <c r="EO33" s="4"/>
      <c r="EP33" s="4">
        <v>1</v>
      </c>
      <c r="EQ33" s="4"/>
      <c r="ER33" s="4">
        <v>1</v>
      </c>
      <c r="ES33" s="4"/>
      <c r="ET33" s="4"/>
      <c r="EU33" s="4">
        <v>1</v>
      </c>
      <c r="EV33" s="4"/>
      <c r="EW33" s="4"/>
      <c r="EX33" s="4"/>
      <c r="EY33" s="4">
        <v>1</v>
      </c>
      <c r="EZ33" s="4">
        <v>1</v>
      </c>
      <c r="FA33" s="4"/>
      <c r="FB33" s="4"/>
      <c r="FC33" s="4"/>
      <c r="FD33" s="4"/>
      <c r="FE33" s="4">
        <v>1</v>
      </c>
      <c r="FF33" s="4"/>
      <c r="FG33" s="4"/>
      <c r="FH33" s="4">
        <v>1</v>
      </c>
      <c r="FI33" s="4"/>
      <c r="FJ33" s="4">
        <v>1</v>
      </c>
      <c r="FK33" s="4"/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/>
      <c r="GI33" s="4">
        <v>1</v>
      </c>
      <c r="GJ33" s="4"/>
      <c r="GK33" s="4"/>
      <c r="GL33" s="4">
        <v>1</v>
      </c>
      <c r="GM33" s="4"/>
      <c r="GN33" s="4">
        <v>1</v>
      </c>
      <c r="GO33" s="4"/>
      <c r="GP33" s="4"/>
      <c r="GQ33" s="4"/>
      <c r="GR33" s="4">
        <v>1</v>
      </c>
    </row>
    <row r="34" spans="1:201" x14ac:dyDescent="0.25">
      <c r="A34" s="3">
        <v>21</v>
      </c>
      <c r="B34" s="4" t="s">
        <v>833</v>
      </c>
      <c r="C34" s="3">
        <v>1</v>
      </c>
      <c r="D34" s="3"/>
      <c r="E34" s="3"/>
      <c r="F34" s="4"/>
      <c r="G34" s="4">
        <v>1</v>
      </c>
      <c r="H34" s="4"/>
      <c r="I34" s="4"/>
      <c r="J34" s="4"/>
      <c r="K34" s="4">
        <v>1</v>
      </c>
      <c r="L34" s="4"/>
      <c r="M34" s="4">
        <v>1</v>
      </c>
      <c r="N34" s="4"/>
      <c r="O34" s="4"/>
      <c r="P34" s="4"/>
      <c r="Q34" s="4">
        <v>1</v>
      </c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18">
        <v>1</v>
      </c>
      <c r="AV34" s="4"/>
      <c r="AW34" s="4"/>
      <c r="AX34" s="4">
        <v>1</v>
      </c>
      <c r="AY34" s="4"/>
      <c r="AZ34" s="4">
        <v>1</v>
      </c>
      <c r="BA34" s="4"/>
      <c r="BB34" s="4"/>
      <c r="BC34" s="4">
        <v>1</v>
      </c>
      <c r="BD34" s="4"/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20"/>
      <c r="BX34" s="4"/>
      <c r="BY34" s="4">
        <v>1</v>
      </c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>
        <v>1</v>
      </c>
      <c r="DT34" s="4"/>
      <c r="DU34" s="4"/>
      <c r="DV34" s="4"/>
      <c r="DW34" s="4"/>
      <c r="DX34" s="4">
        <v>1</v>
      </c>
      <c r="DY34" s="4"/>
      <c r="DZ34" s="4"/>
      <c r="EA34" s="4">
        <v>1</v>
      </c>
      <c r="EB34" s="4"/>
      <c r="EC34" s="4"/>
      <c r="ED34" s="4">
        <v>1</v>
      </c>
      <c r="EE34" s="4"/>
      <c r="EF34" s="4"/>
      <c r="EG34" s="4"/>
      <c r="EH34" s="4"/>
      <c r="EI34" s="4"/>
      <c r="EJ34" s="4">
        <v>1</v>
      </c>
      <c r="EK34" s="4"/>
      <c r="EL34" s="4">
        <v>1</v>
      </c>
      <c r="EM34" s="4"/>
      <c r="EN34" s="4"/>
      <c r="EO34" s="4"/>
      <c r="EP34" s="4">
        <v>1</v>
      </c>
      <c r="EQ34" s="4"/>
      <c r="ER34" s="4">
        <v>1</v>
      </c>
      <c r="ES34" s="4"/>
      <c r="ET34" s="4">
        <v>1</v>
      </c>
      <c r="EU34" s="4"/>
      <c r="EV34" s="4"/>
      <c r="EW34" s="4"/>
      <c r="EX34" s="4"/>
      <c r="EY34" s="4">
        <v>1</v>
      </c>
      <c r="EZ34" s="4">
        <v>1</v>
      </c>
      <c r="FA34" s="4"/>
      <c r="FB34" s="4"/>
      <c r="FC34" s="4"/>
      <c r="FD34" s="4"/>
      <c r="FE34" s="4">
        <v>1</v>
      </c>
      <c r="FF34" s="4"/>
      <c r="FG34" s="4"/>
      <c r="FH34" s="4">
        <v>1</v>
      </c>
      <c r="FI34" s="4"/>
      <c r="FJ34" s="4">
        <v>1</v>
      </c>
      <c r="FK34" s="4"/>
      <c r="FL34" s="4"/>
      <c r="FM34" s="4"/>
      <c r="FN34" s="4">
        <v>1</v>
      </c>
      <c r="FO34" s="4"/>
      <c r="FP34" s="4"/>
      <c r="FQ34" s="4">
        <v>1</v>
      </c>
      <c r="FR34" s="4"/>
      <c r="FS34" s="4"/>
      <c r="FT34" s="4">
        <v>1</v>
      </c>
      <c r="FU34" s="4"/>
      <c r="FV34" s="4"/>
      <c r="FW34" s="4">
        <v>1</v>
      </c>
      <c r="FX34" s="4"/>
      <c r="FY34" s="4">
        <v>1</v>
      </c>
      <c r="FZ34" s="4"/>
      <c r="GA34" s="4"/>
      <c r="GB34" s="4"/>
      <c r="GC34" s="4">
        <v>1</v>
      </c>
      <c r="GD34" s="4"/>
      <c r="GE34" s="4">
        <v>1</v>
      </c>
      <c r="GF34" s="4"/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</row>
    <row r="35" spans="1:201" x14ac:dyDescent="0.25">
      <c r="A35" s="3">
        <v>22</v>
      </c>
      <c r="B35" s="4" t="s">
        <v>834</v>
      </c>
      <c r="C35" s="3">
        <v>1</v>
      </c>
      <c r="D35" s="3"/>
      <c r="E35" s="3"/>
      <c r="F35" s="4"/>
      <c r="G35" s="4">
        <v>1</v>
      </c>
      <c r="H35" s="4"/>
      <c r="I35" s="4"/>
      <c r="J35" s="4"/>
      <c r="K35" s="4">
        <v>1</v>
      </c>
      <c r="L35" s="4"/>
      <c r="M35" s="4">
        <v>1</v>
      </c>
      <c r="N35" s="4"/>
      <c r="O35" s="4"/>
      <c r="P35" s="4"/>
      <c r="Q35" s="4">
        <v>1</v>
      </c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18">
        <v>1</v>
      </c>
      <c r="AV35" s="4"/>
      <c r="AW35" s="4"/>
      <c r="AX35" s="4">
        <v>1</v>
      </c>
      <c r="AY35" s="4"/>
      <c r="AZ35" s="4">
        <v>1</v>
      </c>
      <c r="BA35" s="4"/>
      <c r="BB35" s="4"/>
      <c r="BC35" s="4">
        <v>1</v>
      </c>
      <c r="BD35" s="4"/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20"/>
      <c r="BX35" s="4"/>
      <c r="BY35" s="4">
        <v>1</v>
      </c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>
        <v>1</v>
      </c>
      <c r="DT35" s="4"/>
      <c r="DU35" s="4"/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/>
      <c r="EH35" s="4"/>
      <c r="EI35" s="4"/>
      <c r="EJ35" s="4">
        <v>1</v>
      </c>
      <c r="EK35" s="4"/>
      <c r="EL35" s="4">
        <v>1</v>
      </c>
      <c r="EM35" s="4"/>
      <c r="EN35" s="4"/>
      <c r="EO35" s="4"/>
      <c r="EP35" s="4">
        <v>1</v>
      </c>
      <c r="EQ35" s="4"/>
      <c r="ER35" s="4">
        <v>1</v>
      </c>
      <c r="ES35" s="4"/>
      <c r="ET35" s="4">
        <v>1</v>
      </c>
      <c r="EU35" s="4"/>
      <c r="EV35" s="4"/>
      <c r="EW35" s="4"/>
      <c r="EX35" s="4"/>
      <c r="EY35" s="4">
        <v>1</v>
      </c>
      <c r="EZ35" s="4">
        <v>1</v>
      </c>
      <c r="FA35" s="4"/>
      <c r="FB35" s="4"/>
      <c r="FC35" s="4"/>
      <c r="FD35" s="4">
        <v>1</v>
      </c>
      <c r="FE35" s="4"/>
      <c r="FF35" s="4"/>
      <c r="FG35" s="4"/>
      <c r="FH35" s="4">
        <v>1</v>
      </c>
      <c r="FI35" s="4"/>
      <c r="FJ35" s="4">
        <v>1</v>
      </c>
      <c r="FK35" s="4"/>
      <c r="FL35" s="4"/>
      <c r="FM35" s="4">
        <v>1</v>
      </c>
      <c r="FN35" s="4"/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>
        <v>1</v>
      </c>
      <c r="FZ35" s="4"/>
      <c r="GA35" s="4"/>
      <c r="GB35" s="4"/>
      <c r="GC35" s="4">
        <v>1</v>
      </c>
      <c r="GD35" s="4"/>
      <c r="GE35" s="4">
        <v>1</v>
      </c>
      <c r="GF35" s="4"/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</row>
    <row r="36" spans="1:201" x14ac:dyDescent="0.25">
      <c r="A36" s="3">
        <v>23</v>
      </c>
      <c r="B36" s="4" t="s">
        <v>835</v>
      </c>
      <c r="C36" s="3">
        <v>1</v>
      </c>
      <c r="D36" s="3"/>
      <c r="E36" s="3"/>
      <c r="F36" s="4">
        <v>1</v>
      </c>
      <c r="G36" s="4"/>
      <c r="H36" s="4"/>
      <c r="I36" s="4"/>
      <c r="J36" s="4">
        <v>1</v>
      </c>
      <c r="K36" s="4"/>
      <c r="L36" s="4">
        <v>1</v>
      </c>
      <c r="M36" s="4"/>
      <c r="N36" s="4"/>
      <c r="O36" s="4"/>
      <c r="P36" s="4">
        <v>1</v>
      </c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>
        <v>1</v>
      </c>
      <c r="AT36" s="4"/>
      <c r="AU36" s="18"/>
      <c r="AV36" s="4"/>
      <c r="AW36" s="4">
        <v>1</v>
      </c>
      <c r="AX36" s="4"/>
      <c r="AY36" s="4"/>
      <c r="AZ36" s="4">
        <v>1</v>
      </c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/>
      <c r="BR36" s="4">
        <v>1</v>
      </c>
      <c r="BS36" s="4"/>
      <c r="BT36" s="4">
        <v>1</v>
      </c>
      <c r="BU36" s="4"/>
      <c r="BV36" s="4"/>
      <c r="BW36" s="20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/>
      <c r="CS36" s="4">
        <v>1</v>
      </c>
      <c r="CT36" s="4"/>
      <c r="CU36" s="4"/>
      <c r="CV36" s="4">
        <v>1</v>
      </c>
      <c r="CW36" s="4"/>
      <c r="CX36" s="4">
        <v>1</v>
      </c>
      <c r="CY36" s="4"/>
      <c r="CZ36" s="4"/>
      <c r="DA36" s="4">
        <v>1</v>
      </c>
      <c r="DB36" s="4"/>
      <c r="DC36" s="4"/>
      <c r="DD36" s="4"/>
      <c r="DE36" s="4"/>
      <c r="DF36" s="4"/>
      <c r="DG36" s="4">
        <v>1</v>
      </c>
      <c r="DH36" s="4"/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/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/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>
        <v>1</v>
      </c>
      <c r="EU36" s="4"/>
      <c r="EV36" s="4"/>
      <c r="EW36" s="4"/>
      <c r="EX36" s="4">
        <v>1</v>
      </c>
      <c r="EY36" s="4"/>
      <c r="EZ36" s="4">
        <v>1</v>
      </c>
      <c r="FA36" s="4"/>
      <c r="FB36" s="4"/>
      <c r="FC36" s="4"/>
      <c r="FD36" s="4"/>
      <c r="FE36" s="4"/>
      <c r="FF36" s="4"/>
      <c r="FG36" s="4">
        <v>1</v>
      </c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/>
      <c r="FS36" s="4">
        <v>1</v>
      </c>
      <c r="FT36" s="4"/>
      <c r="FU36" s="4"/>
      <c r="FV36" s="4">
        <v>1</v>
      </c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</row>
    <row r="37" spans="1:201" x14ac:dyDescent="0.25">
      <c r="A37" s="82" t="s">
        <v>95</v>
      </c>
      <c r="B37" s="83"/>
      <c r="C37" s="3">
        <f t="shared" ref="C37:AF37" si="0">SUM(C14:C36)</f>
        <v>19</v>
      </c>
      <c r="D37" s="3">
        <f t="shared" si="0"/>
        <v>4</v>
      </c>
      <c r="E37" s="3">
        <f t="shared" si="0"/>
        <v>0</v>
      </c>
      <c r="F37" s="3">
        <f t="shared" si="0"/>
        <v>14</v>
      </c>
      <c r="G37" s="3">
        <f t="shared" si="0"/>
        <v>6</v>
      </c>
      <c r="H37" s="3">
        <f t="shared" si="0"/>
        <v>3</v>
      </c>
      <c r="I37" s="3">
        <f t="shared" si="0"/>
        <v>5</v>
      </c>
      <c r="J37" s="3">
        <f>SUM(J14:J36)</f>
        <v>13</v>
      </c>
      <c r="K37" s="3">
        <f t="shared" si="0"/>
        <v>5</v>
      </c>
      <c r="L37" s="3">
        <f t="shared" si="0"/>
        <v>11</v>
      </c>
      <c r="M37" s="3">
        <f t="shared" si="0"/>
        <v>10</v>
      </c>
      <c r="N37" s="3">
        <f t="shared" si="0"/>
        <v>2</v>
      </c>
      <c r="O37" s="3">
        <f t="shared" si="0"/>
        <v>0</v>
      </c>
      <c r="P37" s="3">
        <f t="shared" si="0"/>
        <v>15</v>
      </c>
      <c r="Q37" s="3">
        <f t="shared" si="0"/>
        <v>8</v>
      </c>
      <c r="R37" s="3">
        <f t="shared" si="0"/>
        <v>17</v>
      </c>
      <c r="S37" s="3">
        <f t="shared" si="0"/>
        <v>6</v>
      </c>
      <c r="T37" s="3">
        <f t="shared" si="0"/>
        <v>0</v>
      </c>
      <c r="U37" s="3">
        <f t="shared" si="0"/>
        <v>12</v>
      </c>
      <c r="V37" s="3">
        <f t="shared" si="0"/>
        <v>6</v>
      </c>
      <c r="W37" s="3">
        <f t="shared" si="0"/>
        <v>5</v>
      </c>
      <c r="X37" s="3">
        <f t="shared" si="0"/>
        <v>12</v>
      </c>
      <c r="Y37" s="3">
        <f t="shared" si="0"/>
        <v>6</v>
      </c>
      <c r="Z37" s="3">
        <f t="shared" si="0"/>
        <v>5</v>
      </c>
      <c r="AA37" s="3">
        <f t="shared" si="0"/>
        <v>7</v>
      </c>
      <c r="AB37" s="3">
        <f t="shared" si="0"/>
        <v>9</v>
      </c>
      <c r="AC37" s="3">
        <f t="shared" si="0"/>
        <v>7</v>
      </c>
      <c r="AD37" s="3">
        <f t="shared" si="0"/>
        <v>6</v>
      </c>
      <c r="AE37" s="3">
        <f t="shared" si="0"/>
        <v>9</v>
      </c>
      <c r="AF37" s="3">
        <f t="shared" si="0"/>
        <v>8</v>
      </c>
      <c r="AG37" s="3">
        <v>5</v>
      </c>
      <c r="AH37" s="3">
        <f>SUM(AH14:AH36)</f>
        <v>8</v>
      </c>
      <c r="AI37" s="3">
        <f>SUM(AI14:AI36)</f>
        <v>9</v>
      </c>
      <c r="AJ37" s="3">
        <v>0</v>
      </c>
      <c r="AK37" s="3">
        <f t="shared" ref="AK37:AW37" si="1">SUM(AK14:AK36)</f>
        <v>13</v>
      </c>
      <c r="AL37" s="3">
        <f t="shared" si="1"/>
        <v>10</v>
      </c>
      <c r="AM37" s="3">
        <f t="shared" si="1"/>
        <v>1</v>
      </c>
      <c r="AN37" s="3">
        <f t="shared" si="1"/>
        <v>12</v>
      </c>
      <c r="AO37" s="3">
        <f t="shared" si="1"/>
        <v>10</v>
      </c>
      <c r="AP37" s="3">
        <f t="shared" si="1"/>
        <v>0</v>
      </c>
      <c r="AQ37" s="3">
        <f t="shared" si="1"/>
        <v>13</v>
      </c>
      <c r="AR37" s="3">
        <f t="shared" si="1"/>
        <v>10</v>
      </c>
      <c r="AS37" s="3">
        <f t="shared" si="1"/>
        <v>7</v>
      </c>
      <c r="AT37" s="3">
        <f t="shared" si="1"/>
        <v>9</v>
      </c>
      <c r="AU37" s="3">
        <f t="shared" si="1"/>
        <v>7</v>
      </c>
      <c r="AV37" s="3">
        <f t="shared" si="1"/>
        <v>0</v>
      </c>
      <c r="AW37" s="3">
        <f t="shared" si="1"/>
        <v>14</v>
      </c>
      <c r="AX37" s="3">
        <v>10</v>
      </c>
      <c r="AY37" s="3">
        <f t="shared" ref="AY37:BX37" si="2">SUM(AY14:AY36)</f>
        <v>0</v>
      </c>
      <c r="AZ37" s="3">
        <f t="shared" si="2"/>
        <v>23</v>
      </c>
      <c r="BA37" s="3">
        <f t="shared" si="2"/>
        <v>0</v>
      </c>
      <c r="BB37" s="3">
        <f t="shared" si="2"/>
        <v>18</v>
      </c>
      <c r="BC37" s="3">
        <f>SUM(BC14:BC36)</f>
        <v>5</v>
      </c>
      <c r="BD37" s="3">
        <f t="shared" si="2"/>
        <v>0</v>
      </c>
      <c r="BE37" s="3">
        <f>SUM(BE14:BE36)</f>
        <v>3</v>
      </c>
      <c r="BF37" s="3">
        <f>SUM(BF14:BF36)</f>
        <v>12</v>
      </c>
      <c r="BG37" s="3">
        <f t="shared" si="2"/>
        <v>8</v>
      </c>
      <c r="BH37" s="3">
        <f ca="1">SUM(BH36:BL38)</f>
        <v>0</v>
      </c>
      <c r="BI37" s="3">
        <f>SUM(BI14:BI36)</f>
        <v>16</v>
      </c>
      <c r="BJ37" s="3">
        <f t="shared" si="2"/>
        <v>6</v>
      </c>
      <c r="BK37" s="3">
        <f t="shared" si="2"/>
        <v>2</v>
      </c>
      <c r="BL37" s="3">
        <f t="shared" si="2"/>
        <v>11</v>
      </c>
      <c r="BM37" s="3">
        <f t="shared" si="2"/>
        <v>10</v>
      </c>
      <c r="BN37" s="3">
        <f t="shared" si="2"/>
        <v>2</v>
      </c>
      <c r="BO37" s="3">
        <f t="shared" si="2"/>
        <v>14</v>
      </c>
      <c r="BP37" s="3">
        <f t="shared" si="2"/>
        <v>7</v>
      </c>
      <c r="BQ37" s="3">
        <f t="shared" si="2"/>
        <v>0</v>
      </c>
      <c r="BR37" s="3">
        <f t="shared" si="2"/>
        <v>10</v>
      </c>
      <c r="BS37" s="3">
        <f t="shared" si="2"/>
        <v>13</v>
      </c>
      <c r="BT37" s="3">
        <f t="shared" si="2"/>
        <v>2</v>
      </c>
      <c r="BU37" s="3">
        <f t="shared" si="2"/>
        <v>14</v>
      </c>
      <c r="BV37" s="3">
        <f t="shared" si="2"/>
        <v>7</v>
      </c>
      <c r="BW37" s="3">
        <f t="shared" si="2"/>
        <v>13</v>
      </c>
      <c r="BX37" s="3">
        <f t="shared" si="2"/>
        <v>4</v>
      </c>
      <c r="BY37" s="3">
        <v>1</v>
      </c>
      <c r="BZ37" s="3">
        <f t="shared" ref="BZ37:DN37" si="3">SUM(BZ14:BZ36)</f>
        <v>9</v>
      </c>
      <c r="CA37" s="3">
        <f t="shared" si="3"/>
        <v>9</v>
      </c>
      <c r="CB37" s="3">
        <f t="shared" si="3"/>
        <v>5</v>
      </c>
      <c r="CC37" s="3">
        <f t="shared" si="3"/>
        <v>15</v>
      </c>
      <c r="CD37" s="3">
        <f t="shared" si="3"/>
        <v>7</v>
      </c>
      <c r="CE37" s="3">
        <f t="shared" si="3"/>
        <v>4</v>
      </c>
      <c r="CF37" s="3">
        <f t="shared" si="3"/>
        <v>13</v>
      </c>
      <c r="CG37" s="3">
        <f t="shared" si="3"/>
        <v>5</v>
      </c>
      <c r="CH37" s="3">
        <f t="shared" si="3"/>
        <v>1</v>
      </c>
      <c r="CI37" s="3">
        <f t="shared" si="3"/>
        <v>8</v>
      </c>
      <c r="CJ37" s="3">
        <f t="shared" si="3"/>
        <v>8</v>
      </c>
      <c r="CK37" s="3">
        <f t="shared" si="3"/>
        <v>8</v>
      </c>
      <c r="CL37" s="3">
        <f t="shared" si="3"/>
        <v>6</v>
      </c>
      <c r="CM37" s="3">
        <f t="shared" si="3"/>
        <v>9</v>
      </c>
      <c r="CN37" s="3">
        <f t="shared" si="3"/>
        <v>8</v>
      </c>
      <c r="CO37" s="3">
        <f t="shared" si="3"/>
        <v>7</v>
      </c>
      <c r="CP37" s="3">
        <f t="shared" si="3"/>
        <v>8</v>
      </c>
      <c r="CQ37" s="3">
        <f t="shared" si="3"/>
        <v>8</v>
      </c>
      <c r="CR37" s="3">
        <f t="shared" si="3"/>
        <v>0</v>
      </c>
      <c r="CS37" s="3">
        <f t="shared" si="3"/>
        <v>14</v>
      </c>
      <c r="CT37" s="3">
        <f t="shared" si="3"/>
        <v>9</v>
      </c>
      <c r="CU37" s="3">
        <f t="shared" si="3"/>
        <v>0</v>
      </c>
      <c r="CV37" s="3">
        <f t="shared" si="3"/>
        <v>8</v>
      </c>
      <c r="CW37" s="3">
        <f t="shared" si="3"/>
        <v>15</v>
      </c>
      <c r="CX37" s="3">
        <f t="shared" si="3"/>
        <v>11</v>
      </c>
      <c r="CY37" s="3">
        <f t="shared" si="3"/>
        <v>10</v>
      </c>
      <c r="CZ37" s="3">
        <f t="shared" si="3"/>
        <v>2</v>
      </c>
      <c r="DA37" s="3">
        <f t="shared" si="3"/>
        <v>10</v>
      </c>
      <c r="DB37" s="3">
        <f t="shared" si="3"/>
        <v>8</v>
      </c>
      <c r="DC37" s="3">
        <f t="shared" si="3"/>
        <v>5</v>
      </c>
      <c r="DD37" s="3">
        <f t="shared" si="3"/>
        <v>14</v>
      </c>
      <c r="DE37" s="3">
        <f t="shared" si="3"/>
        <v>7</v>
      </c>
      <c r="DF37" s="3">
        <f t="shared" si="3"/>
        <v>1</v>
      </c>
      <c r="DG37" s="3">
        <f t="shared" si="3"/>
        <v>7</v>
      </c>
      <c r="DH37" s="3">
        <f t="shared" si="3"/>
        <v>9</v>
      </c>
      <c r="DI37" s="3">
        <f t="shared" si="3"/>
        <v>7</v>
      </c>
      <c r="DJ37" s="3">
        <f t="shared" si="3"/>
        <v>0</v>
      </c>
      <c r="DK37" s="3">
        <f t="shared" si="3"/>
        <v>16</v>
      </c>
      <c r="DL37" s="3">
        <f t="shared" si="3"/>
        <v>7</v>
      </c>
      <c r="DM37" s="3">
        <f t="shared" si="3"/>
        <v>0</v>
      </c>
      <c r="DN37" s="3">
        <f t="shared" si="3"/>
        <v>16</v>
      </c>
      <c r="DO37" s="3">
        <v>7</v>
      </c>
      <c r="DP37" s="3">
        <f t="shared" ref="DP37:EU37" si="4">SUM(DP14:DP36)</f>
        <v>0</v>
      </c>
      <c r="DQ37" s="3">
        <f t="shared" si="4"/>
        <v>15</v>
      </c>
      <c r="DR37" s="3">
        <f t="shared" si="4"/>
        <v>8</v>
      </c>
      <c r="DS37" s="3">
        <f t="shared" si="4"/>
        <v>17</v>
      </c>
      <c r="DT37" s="3">
        <f t="shared" si="4"/>
        <v>4</v>
      </c>
      <c r="DU37" s="3">
        <f t="shared" si="4"/>
        <v>1</v>
      </c>
      <c r="DV37" s="3">
        <f t="shared" si="4"/>
        <v>0</v>
      </c>
      <c r="DW37" s="3">
        <f t="shared" si="4"/>
        <v>15</v>
      </c>
      <c r="DX37" s="3">
        <f>SUM(DX14:DX36)</f>
        <v>8</v>
      </c>
      <c r="DY37" s="3">
        <f t="shared" si="4"/>
        <v>0</v>
      </c>
      <c r="DZ37" s="3">
        <f t="shared" si="4"/>
        <v>13</v>
      </c>
      <c r="EA37" s="3">
        <f t="shared" si="4"/>
        <v>10</v>
      </c>
      <c r="EB37" s="3">
        <f t="shared" si="4"/>
        <v>0</v>
      </c>
      <c r="EC37" s="3">
        <f t="shared" si="4"/>
        <v>13</v>
      </c>
      <c r="ED37" s="3">
        <f t="shared" si="4"/>
        <v>10</v>
      </c>
      <c r="EE37" s="3">
        <f t="shared" si="4"/>
        <v>7</v>
      </c>
      <c r="EF37" s="3">
        <f t="shared" si="4"/>
        <v>1</v>
      </c>
      <c r="EG37" s="3">
        <f t="shared" si="4"/>
        <v>1</v>
      </c>
      <c r="EH37" s="3">
        <f t="shared" si="4"/>
        <v>0</v>
      </c>
      <c r="EI37" s="3">
        <f t="shared" si="4"/>
        <v>16</v>
      </c>
      <c r="EJ37" s="3">
        <f t="shared" si="4"/>
        <v>7</v>
      </c>
      <c r="EK37" s="3">
        <f t="shared" si="4"/>
        <v>1</v>
      </c>
      <c r="EL37" s="3">
        <f t="shared" si="4"/>
        <v>16</v>
      </c>
      <c r="EM37" s="3">
        <f t="shared" si="4"/>
        <v>6</v>
      </c>
      <c r="EN37" s="3">
        <f t="shared" si="4"/>
        <v>0</v>
      </c>
      <c r="EO37" s="3">
        <f t="shared" si="4"/>
        <v>16</v>
      </c>
      <c r="EP37" s="3">
        <f t="shared" si="4"/>
        <v>7</v>
      </c>
      <c r="EQ37" s="3">
        <f t="shared" si="4"/>
        <v>0</v>
      </c>
      <c r="ER37" s="3">
        <f t="shared" si="4"/>
        <v>23</v>
      </c>
      <c r="ES37" s="3">
        <f t="shared" si="4"/>
        <v>0</v>
      </c>
      <c r="ET37" s="3">
        <f t="shared" si="4"/>
        <v>16</v>
      </c>
      <c r="EU37" s="3">
        <f t="shared" si="4"/>
        <v>7</v>
      </c>
      <c r="EV37" s="3">
        <f t="shared" ref="EV37:GA37" si="5">SUM(EV14:EV36)</f>
        <v>0</v>
      </c>
      <c r="EW37" s="3">
        <f t="shared" si="5"/>
        <v>0</v>
      </c>
      <c r="EX37" s="3">
        <f t="shared" si="5"/>
        <v>12</v>
      </c>
      <c r="EY37" s="3">
        <f t="shared" si="5"/>
        <v>11</v>
      </c>
      <c r="EZ37" s="3">
        <f t="shared" si="5"/>
        <v>20</v>
      </c>
      <c r="FA37" s="3">
        <f t="shared" si="5"/>
        <v>3</v>
      </c>
      <c r="FB37" s="3">
        <f t="shared" si="5"/>
        <v>0</v>
      </c>
      <c r="FC37" s="3">
        <f t="shared" si="5"/>
        <v>0</v>
      </c>
      <c r="FD37" s="3">
        <f t="shared" si="5"/>
        <v>12</v>
      </c>
      <c r="FE37" s="3">
        <f t="shared" si="5"/>
        <v>10</v>
      </c>
      <c r="FF37" s="3">
        <f t="shared" si="5"/>
        <v>0</v>
      </c>
      <c r="FG37" s="3">
        <f t="shared" si="5"/>
        <v>14</v>
      </c>
      <c r="FH37" s="3">
        <f t="shared" si="5"/>
        <v>9</v>
      </c>
      <c r="FI37" s="3">
        <f t="shared" si="5"/>
        <v>15</v>
      </c>
      <c r="FJ37" s="3">
        <f t="shared" si="5"/>
        <v>8</v>
      </c>
      <c r="FK37" s="3">
        <f t="shared" si="5"/>
        <v>0</v>
      </c>
      <c r="FL37" s="3">
        <f t="shared" si="5"/>
        <v>7</v>
      </c>
      <c r="FM37" s="3">
        <f t="shared" si="5"/>
        <v>9</v>
      </c>
      <c r="FN37" s="3">
        <f t="shared" si="5"/>
        <v>7</v>
      </c>
      <c r="FO37" s="3">
        <f t="shared" si="5"/>
        <v>7</v>
      </c>
      <c r="FP37" s="3">
        <f t="shared" si="5"/>
        <v>8</v>
      </c>
      <c r="FQ37" s="3">
        <f t="shared" si="5"/>
        <v>8</v>
      </c>
      <c r="FR37" s="3">
        <f t="shared" si="5"/>
        <v>0</v>
      </c>
      <c r="FS37" s="3">
        <f t="shared" si="5"/>
        <v>15</v>
      </c>
      <c r="FT37" s="3">
        <f t="shared" si="5"/>
        <v>8</v>
      </c>
      <c r="FU37" s="3">
        <f t="shared" si="5"/>
        <v>0</v>
      </c>
      <c r="FV37" s="3">
        <f t="shared" si="5"/>
        <v>10</v>
      </c>
      <c r="FW37" s="3">
        <f t="shared" si="5"/>
        <v>13</v>
      </c>
      <c r="FX37" s="3">
        <f t="shared" si="5"/>
        <v>10</v>
      </c>
      <c r="FY37" s="3">
        <f t="shared" si="5"/>
        <v>10</v>
      </c>
      <c r="FZ37" s="3">
        <f t="shared" si="5"/>
        <v>3</v>
      </c>
      <c r="GA37" s="3">
        <f t="shared" si="5"/>
        <v>5</v>
      </c>
      <c r="GB37" s="3">
        <f t="shared" ref="GB37:GR37" si="6">SUM(GB14:GB36)</f>
        <v>11</v>
      </c>
      <c r="GC37" s="3">
        <f t="shared" si="6"/>
        <v>7</v>
      </c>
      <c r="GD37" s="3">
        <f t="shared" si="6"/>
        <v>15</v>
      </c>
      <c r="GE37" s="3">
        <f t="shared" si="6"/>
        <v>7</v>
      </c>
      <c r="GF37" s="3">
        <f t="shared" si="6"/>
        <v>1</v>
      </c>
      <c r="GG37" s="3">
        <f t="shared" si="6"/>
        <v>5</v>
      </c>
      <c r="GH37" s="3">
        <f t="shared" si="6"/>
        <v>9</v>
      </c>
      <c r="GI37" s="3">
        <f t="shared" si="6"/>
        <v>9</v>
      </c>
      <c r="GJ37" s="3">
        <f t="shared" si="6"/>
        <v>0</v>
      </c>
      <c r="GK37" s="3">
        <f t="shared" si="6"/>
        <v>14</v>
      </c>
      <c r="GL37" s="3">
        <f t="shared" si="6"/>
        <v>9</v>
      </c>
      <c r="GM37" s="3">
        <f t="shared" si="6"/>
        <v>0</v>
      </c>
      <c r="GN37" s="3">
        <f t="shared" si="6"/>
        <v>17</v>
      </c>
      <c r="GO37" s="3">
        <f t="shared" si="6"/>
        <v>6</v>
      </c>
      <c r="GP37" s="3">
        <f t="shared" si="6"/>
        <v>0</v>
      </c>
      <c r="GQ37" s="3">
        <f t="shared" si="6"/>
        <v>14</v>
      </c>
      <c r="GR37" s="3">
        <f t="shared" si="6"/>
        <v>9</v>
      </c>
      <c r="GS37" s="59"/>
    </row>
    <row r="38" spans="1:201" ht="37.5" customHeight="1" x14ac:dyDescent="0.25">
      <c r="A38" s="84" t="s">
        <v>409</v>
      </c>
      <c r="B38" s="85"/>
      <c r="C38" s="10">
        <v>83</v>
      </c>
      <c r="D38" s="10">
        <v>17</v>
      </c>
      <c r="E38" s="10">
        <v>0</v>
      </c>
      <c r="F38" s="10">
        <v>61</v>
      </c>
      <c r="G38" s="10">
        <v>26</v>
      </c>
      <c r="H38" s="10">
        <v>13</v>
      </c>
      <c r="I38" s="10">
        <v>22</v>
      </c>
      <c r="J38" s="10">
        <v>57</v>
      </c>
      <c r="K38" s="10">
        <v>22</v>
      </c>
      <c r="L38" s="10">
        <v>48</v>
      </c>
      <c r="M38" s="10">
        <v>43</v>
      </c>
      <c r="N38" s="10">
        <v>9</v>
      </c>
      <c r="O38" s="10">
        <v>0</v>
      </c>
      <c r="P38" s="10">
        <v>65</v>
      </c>
      <c r="Q38" s="10">
        <v>35</v>
      </c>
      <c r="R38" s="10">
        <v>74</v>
      </c>
      <c r="S38" s="10">
        <v>26</v>
      </c>
      <c r="T38" s="10">
        <v>0</v>
      </c>
      <c r="U38" s="10">
        <v>52</v>
      </c>
      <c r="V38" s="10">
        <v>26</v>
      </c>
      <c r="W38" s="10">
        <v>22</v>
      </c>
      <c r="X38" s="10">
        <v>52</v>
      </c>
      <c r="Y38" s="10">
        <v>26</v>
      </c>
      <c r="Z38" s="10">
        <v>22</v>
      </c>
      <c r="AA38" s="10">
        <v>30</v>
      </c>
      <c r="AB38" s="10">
        <v>39</v>
      </c>
      <c r="AC38" s="10">
        <v>30</v>
      </c>
      <c r="AD38" s="10">
        <v>26</v>
      </c>
      <c r="AE38" s="10">
        <v>39</v>
      </c>
      <c r="AF38" s="10">
        <v>35</v>
      </c>
      <c r="AG38" s="10">
        <v>22</v>
      </c>
      <c r="AH38" s="10">
        <v>35</v>
      </c>
      <c r="AI38" s="10">
        <v>39</v>
      </c>
      <c r="AJ38" s="10">
        <v>0</v>
      </c>
      <c r="AK38" s="10">
        <v>56</v>
      </c>
      <c r="AL38" s="10">
        <v>43</v>
      </c>
      <c r="AM38" s="10">
        <v>4</v>
      </c>
      <c r="AN38" s="10">
        <v>52</v>
      </c>
      <c r="AO38" s="10">
        <v>43</v>
      </c>
      <c r="AP38" s="10">
        <v>0</v>
      </c>
      <c r="AQ38" s="10">
        <v>56</v>
      </c>
      <c r="AR38" s="10">
        <v>43</v>
      </c>
      <c r="AS38" s="10">
        <v>30</v>
      </c>
      <c r="AT38" s="10">
        <v>39</v>
      </c>
      <c r="AU38" s="10">
        <v>30</v>
      </c>
      <c r="AV38" s="10">
        <v>0</v>
      </c>
      <c r="AW38" s="10">
        <v>61</v>
      </c>
      <c r="AX38" s="10">
        <v>43</v>
      </c>
      <c r="AY38" s="10">
        <v>0</v>
      </c>
      <c r="AZ38" s="10">
        <v>100</v>
      </c>
      <c r="BA38" s="10">
        <v>0</v>
      </c>
      <c r="BB38" s="10">
        <v>78</v>
      </c>
      <c r="BC38" s="10">
        <v>22</v>
      </c>
      <c r="BD38" s="10">
        <v>0</v>
      </c>
      <c r="BE38" s="10">
        <v>13</v>
      </c>
      <c r="BF38" s="10">
        <v>52</v>
      </c>
      <c r="BG38" s="10">
        <v>2</v>
      </c>
      <c r="BH38" s="10">
        <v>0</v>
      </c>
      <c r="BI38" s="10">
        <v>69</v>
      </c>
      <c r="BJ38" s="10">
        <v>26</v>
      </c>
      <c r="BK38" s="10">
        <v>9</v>
      </c>
      <c r="BL38" s="10">
        <v>48</v>
      </c>
      <c r="BM38" s="10">
        <v>43</v>
      </c>
      <c r="BN38" s="10">
        <v>9</v>
      </c>
      <c r="BO38" s="10">
        <v>60</v>
      </c>
      <c r="BP38" s="10">
        <v>30</v>
      </c>
      <c r="BQ38" s="10">
        <v>0</v>
      </c>
      <c r="BR38" s="10">
        <v>43</v>
      </c>
      <c r="BS38" s="10">
        <v>56</v>
      </c>
      <c r="BT38" s="10">
        <v>9</v>
      </c>
      <c r="BU38" s="10">
        <v>60</v>
      </c>
      <c r="BV38" s="10">
        <v>30</v>
      </c>
      <c r="BW38" s="10">
        <v>56</v>
      </c>
      <c r="BX38" s="10">
        <v>17</v>
      </c>
      <c r="BY38" s="10">
        <v>4</v>
      </c>
      <c r="BZ38" s="10">
        <v>39</v>
      </c>
      <c r="CA38" s="10">
        <v>39</v>
      </c>
      <c r="CB38" s="10">
        <v>22</v>
      </c>
      <c r="CC38" s="10">
        <v>65</v>
      </c>
      <c r="CD38" s="10">
        <v>30</v>
      </c>
      <c r="CE38" s="10">
        <v>17</v>
      </c>
      <c r="CF38" s="10">
        <v>56</v>
      </c>
      <c r="CG38" s="10">
        <v>22</v>
      </c>
      <c r="CH38" s="10">
        <v>4</v>
      </c>
      <c r="CI38" s="10">
        <v>35</v>
      </c>
      <c r="CJ38" s="10">
        <v>35</v>
      </c>
      <c r="CK38" s="10">
        <v>35</v>
      </c>
      <c r="CL38" s="10">
        <v>26</v>
      </c>
      <c r="CM38" s="10">
        <v>39</v>
      </c>
      <c r="CN38" s="10">
        <v>35</v>
      </c>
      <c r="CO38" s="10">
        <v>30</v>
      </c>
      <c r="CP38" s="10">
        <v>35</v>
      </c>
      <c r="CQ38" s="10">
        <v>35</v>
      </c>
      <c r="CR38" s="10">
        <v>0</v>
      </c>
      <c r="CS38" s="10">
        <v>61</v>
      </c>
      <c r="CT38" s="10">
        <v>39</v>
      </c>
      <c r="CU38" s="10">
        <v>0</v>
      </c>
      <c r="CV38" s="10">
        <v>35</v>
      </c>
      <c r="CW38" s="10">
        <v>65</v>
      </c>
      <c r="CX38" s="10">
        <v>48</v>
      </c>
      <c r="CY38" s="10">
        <v>43</v>
      </c>
      <c r="CZ38" s="10">
        <v>9</v>
      </c>
      <c r="DA38" s="10">
        <v>43</v>
      </c>
      <c r="DB38" s="10">
        <v>35</v>
      </c>
      <c r="DC38" s="10">
        <v>22</v>
      </c>
      <c r="DD38" s="10">
        <v>61</v>
      </c>
      <c r="DE38" s="10">
        <v>30</v>
      </c>
      <c r="DF38" s="10">
        <v>4</v>
      </c>
      <c r="DG38" s="10">
        <v>30</v>
      </c>
      <c r="DH38" s="10">
        <v>39</v>
      </c>
      <c r="DI38" s="10">
        <v>30</v>
      </c>
      <c r="DJ38" s="10">
        <v>0</v>
      </c>
      <c r="DK38" s="10">
        <v>69</v>
      </c>
      <c r="DL38" s="10">
        <v>30</v>
      </c>
      <c r="DM38" s="10">
        <v>0</v>
      </c>
      <c r="DN38" s="10">
        <v>69</v>
      </c>
      <c r="DO38" s="10">
        <v>30</v>
      </c>
      <c r="DP38" s="10">
        <v>0</v>
      </c>
      <c r="DQ38" s="10">
        <v>65</v>
      </c>
      <c r="DR38" s="10">
        <v>35</v>
      </c>
      <c r="DS38" s="10">
        <v>74</v>
      </c>
      <c r="DT38" s="10">
        <v>17</v>
      </c>
      <c r="DU38" s="10">
        <v>4</v>
      </c>
      <c r="DV38" s="10">
        <v>0</v>
      </c>
      <c r="DW38" s="10">
        <v>65</v>
      </c>
      <c r="DX38" s="10">
        <v>35</v>
      </c>
      <c r="DY38" s="10">
        <v>0</v>
      </c>
      <c r="DZ38" s="10">
        <v>56</v>
      </c>
      <c r="EA38" s="10">
        <v>43</v>
      </c>
      <c r="EB38" s="10">
        <v>0</v>
      </c>
      <c r="EC38" s="10">
        <v>56</v>
      </c>
      <c r="ED38" s="10">
        <v>43</v>
      </c>
      <c r="EE38" s="10">
        <v>30</v>
      </c>
      <c r="EF38" s="10">
        <v>4</v>
      </c>
      <c r="EG38" s="10">
        <v>4</v>
      </c>
      <c r="EH38" s="10">
        <v>0</v>
      </c>
      <c r="EI38" s="10">
        <v>69</v>
      </c>
      <c r="EJ38" s="10">
        <v>30</v>
      </c>
      <c r="EK38" s="10">
        <v>4</v>
      </c>
      <c r="EL38" s="10">
        <v>69</v>
      </c>
      <c r="EM38" s="10">
        <v>26</v>
      </c>
      <c r="EN38" s="10">
        <v>0</v>
      </c>
      <c r="EO38" s="10">
        <v>69</v>
      </c>
      <c r="EP38" s="10">
        <v>30</v>
      </c>
      <c r="EQ38" s="10">
        <v>0</v>
      </c>
      <c r="ER38" s="10">
        <v>100</v>
      </c>
      <c r="ES38" s="10">
        <v>0</v>
      </c>
      <c r="ET38" s="10">
        <v>69</v>
      </c>
      <c r="EU38" s="10">
        <v>30</v>
      </c>
      <c r="EV38" s="10">
        <v>0</v>
      </c>
      <c r="EW38" s="10">
        <v>0</v>
      </c>
      <c r="EX38" s="10">
        <v>52</v>
      </c>
      <c r="EY38" s="10">
        <v>48</v>
      </c>
      <c r="EZ38" s="10">
        <v>87</v>
      </c>
      <c r="FA38" s="10">
        <v>13</v>
      </c>
      <c r="FB38" s="10">
        <v>0</v>
      </c>
      <c r="FC38" s="10">
        <v>0</v>
      </c>
      <c r="FD38" s="10">
        <v>52</v>
      </c>
      <c r="FE38" s="10">
        <v>43</v>
      </c>
      <c r="FF38" s="10">
        <v>0</v>
      </c>
      <c r="FG38" s="10">
        <v>61</v>
      </c>
      <c r="FH38" s="10">
        <v>39</v>
      </c>
      <c r="FI38" s="10">
        <v>65</v>
      </c>
      <c r="FJ38" s="10">
        <v>35</v>
      </c>
      <c r="FK38" s="10">
        <v>0</v>
      </c>
      <c r="FL38" s="10">
        <v>30</v>
      </c>
      <c r="FM38" s="10">
        <v>39</v>
      </c>
      <c r="FN38" s="10">
        <v>30</v>
      </c>
      <c r="FO38" s="10">
        <v>30</v>
      </c>
      <c r="FP38" s="10">
        <v>35</v>
      </c>
      <c r="FQ38" s="10">
        <v>35</v>
      </c>
      <c r="FR38" s="10">
        <v>0</v>
      </c>
      <c r="FS38" s="10">
        <v>65</v>
      </c>
      <c r="FT38" s="10">
        <v>35</v>
      </c>
      <c r="FU38" s="10">
        <v>0</v>
      </c>
      <c r="FV38" s="10">
        <v>43</v>
      </c>
      <c r="FW38" s="10">
        <v>56</v>
      </c>
      <c r="FX38" s="10">
        <v>43</v>
      </c>
      <c r="FY38" s="10">
        <v>43</v>
      </c>
      <c r="FZ38" s="10">
        <v>13</v>
      </c>
      <c r="GA38" s="28">
        <v>22</v>
      </c>
      <c r="GB38" s="10">
        <v>48</v>
      </c>
      <c r="GC38" s="10">
        <v>30</v>
      </c>
      <c r="GD38" s="28">
        <v>65</v>
      </c>
      <c r="GE38" s="10">
        <v>30</v>
      </c>
      <c r="GF38" s="10">
        <v>4</v>
      </c>
      <c r="GG38" s="28">
        <v>22</v>
      </c>
      <c r="GH38" s="10">
        <v>39</v>
      </c>
      <c r="GI38" s="10">
        <v>39</v>
      </c>
      <c r="GJ38" s="28">
        <v>0</v>
      </c>
      <c r="GK38" s="10">
        <v>61</v>
      </c>
      <c r="GL38" s="10">
        <v>39</v>
      </c>
      <c r="GM38" s="28">
        <v>0</v>
      </c>
      <c r="GN38" s="10">
        <v>74</v>
      </c>
      <c r="GO38" s="10">
        <v>26</v>
      </c>
      <c r="GP38" s="28">
        <v>0</v>
      </c>
      <c r="GQ38" s="10">
        <v>61</v>
      </c>
      <c r="GR38" s="10">
        <v>39</v>
      </c>
      <c r="GS38" s="61"/>
    </row>
    <row r="39" spans="1:201" x14ac:dyDescent="0.25">
      <c r="DG39" s="3"/>
      <c r="DH39" s="10"/>
      <c r="DI39" s="10"/>
    </row>
    <row r="40" spans="1:201" x14ac:dyDescent="0.25">
      <c r="B40" s="97" t="s">
        <v>740</v>
      </c>
      <c r="C40" s="98"/>
      <c r="D40" s="98"/>
      <c r="E40" s="99"/>
      <c r="F40" s="44"/>
      <c r="G40" s="44"/>
      <c r="H40" s="44"/>
      <c r="I40" s="44"/>
      <c r="J40" s="44"/>
      <c r="K40" s="44"/>
      <c r="L40" s="44"/>
      <c r="M40" s="44"/>
      <c r="DG40" s="10"/>
    </row>
    <row r="41" spans="1:201" x14ac:dyDescent="0.25">
      <c r="B41" s="45" t="s">
        <v>391</v>
      </c>
      <c r="C41" s="45" t="s">
        <v>404</v>
      </c>
      <c r="D41" s="39">
        <v>11</v>
      </c>
      <c r="E41" s="46">
        <v>48</v>
      </c>
      <c r="F41" s="44"/>
      <c r="G41" s="44"/>
      <c r="H41" s="44"/>
      <c r="I41" s="44"/>
      <c r="J41" s="44"/>
      <c r="K41" s="44"/>
      <c r="L41" s="44"/>
      <c r="M41" s="44"/>
    </row>
    <row r="42" spans="1:201" x14ac:dyDescent="0.25">
      <c r="B42" s="45" t="s">
        <v>392</v>
      </c>
      <c r="C42" s="45" t="s">
        <v>404</v>
      </c>
      <c r="D42" s="39">
        <v>9</v>
      </c>
      <c r="E42" s="46">
        <f>(D38+G38+J38+M38+P38+S38)/6</f>
        <v>39</v>
      </c>
      <c r="F42" s="44"/>
      <c r="G42" s="44"/>
      <c r="H42" s="44"/>
      <c r="I42" s="44"/>
      <c r="J42" s="44"/>
      <c r="K42" s="44"/>
      <c r="L42" s="44"/>
      <c r="M42" s="44"/>
    </row>
    <row r="43" spans="1:201" x14ac:dyDescent="0.25">
      <c r="B43" s="45" t="s">
        <v>393</v>
      </c>
      <c r="C43" s="45" t="s">
        <v>404</v>
      </c>
      <c r="D43" s="39">
        <v>3</v>
      </c>
      <c r="E43" s="46">
        <v>13</v>
      </c>
      <c r="F43" s="44"/>
      <c r="G43" s="44"/>
      <c r="H43" s="44"/>
      <c r="I43" s="44"/>
      <c r="J43" s="44"/>
      <c r="K43" s="44"/>
      <c r="L43" s="44"/>
      <c r="M43" s="44"/>
    </row>
    <row r="44" spans="1:201" x14ac:dyDescent="0.25">
      <c r="B44" s="47"/>
      <c r="C44" s="47"/>
      <c r="D44" s="48">
        <v>23</v>
      </c>
      <c r="E44" s="48">
        <v>100</v>
      </c>
      <c r="F44" s="44"/>
      <c r="G44" s="44"/>
      <c r="H44" s="44"/>
      <c r="I44" s="44"/>
      <c r="J44" s="44"/>
      <c r="K44" s="44"/>
      <c r="L44" s="44"/>
      <c r="M44" s="44"/>
    </row>
    <row r="45" spans="1:201" ht="30" customHeight="1" x14ac:dyDescent="0.25">
      <c r="B45" s="45"/>
      <c r="C45" s="45"/>
      <c r="D45" s="158" t="s">
        <v>203</v>
      </c>
      <c r="E45" s="158"/>
      <c r="F45" s="159" t="s">
        <v>204</v>
      </c>
      <c r="G45" s="159"/>
      <c r="H45" s="159" t="s">
        <v>234</v>
      </c>
      <c r="I45" s="159"/>
      <c r="J45" s="44"/>
      <c r="K45" s="44"/>
      <c r="L45" s="44"/>
      <c r="M45" s="44"/>
    </row>
    <row r="46" spans="1:201" x14ac:dyDescent="0.25">
      <c r="B46" s="45" t="s">
        <v>391</v>
      </c>
      <c r="C46" s="45" t="s">
        <v>405</v>
      </c>
      <c r="D46" s="39">
        <v>7</v>
      </c>
      <c r="E46" s="46">
        <f>(U38+X38+AA38+AD38+AG38+AJ38)/6</f>
        <v>30.333333333333332</v>
      </c>
      <c r="F46" s="39">
        <v>4</v>
      </c>
      <c r="G46" s="46">
        <f>(AM38+AP38+AS38+AV38+AY38+BB38)/6</f>
        <v>18.666666666666668</v>
      </c>
      <c r="H46" s="39">
        <v>2</v>
      </c>
      <c r="I46" s="46">
        <f>(BE38+BH38+BK38+BN38+BQ38+BT38)/6</f>
        <v>6.666666666666667</v>
      </c>
      <c r="J46" s="49"/>
      <c r="K46" s="49"/>
      <c r="L46" s="49"/>
      <c r="M46" s="49"/>
    </row>
    <row r="47" spans="1:201" x14ac:dyDescent="0.25">
      <c r="B47" s="45" t="s">
        <v>392</v>
      </c>
      <c r="C47" s="45" t="s">
        <v>405</v>
      </c>
      <c r="D47" s="39">
        <v>9</v>
      </c>
      <c r="E47" s="46">
        <f>(V38+Y38+AB38+AE38+AH38+AK38)/6</f>
        <v>36.833333333333336</v>
      </c>
      <c r="F47" s="39">
        <v>13</v>
      </c>
      <c r="G47" s="46">
        <f>(AN38+AQ38+AT38+AW38+AZ38+BC38)/6</f>
        <v>55</v>
      </c>
      <c r="H47" s="39">
        <v>14</v>
      </c>
      <c r="I47" s="46">
        <v>56</v>
      </c>
      <c r="J47" s="49"/>
      <c r="K47" s="49"/>
      <c r="L47" s="49"/>
      <c r="M47" s="49"/>
    </row>
    <row r="48" spans="1:201" x14ac:dyDescent="0.25">
      <c r="B48" s="45" t="s">
        <v>393</v>
      </c>
      <c r="C48" s="45" t="s">
        <v>405</v>
      </c>
      <c r="D48" s="39">
        <v>7</v>
      </c>
      <c r="E48" s="46">
        <f>(W38+Z38+AC38+AF38+AI38+AL38)/6</f>
        <v>31.833333333333332</v>
      </c>
      <c r="F48" s="39">
        <v>6</v>
      </c>
      <c r="G48" s="46">
        <f>(AO38+AR38+AU38+AX38+BA38+BD38)/6</f>
        <v>26.5</v>
      </c>
      <c r="H48" s="39">
        <v>7</v>
      </c>
      <c r="I48" s="46">
        <f>(BG38+BJ38+BM38+BP38+BS38+BV38)/6</f>
        <v>31.166666666666668</v>
      </c>
      <c r="J48" s="49"/>
      <c r="K48" s="49"/>
      <c r="L48" s="49"/>
      <c r="M48" s="49"/>
    </row>
    <row r="49" spans="2:13" x14ac:dyDescent="0.25">
      <c r="B49" s="45"/>
      <c r="C49" s="45"/>
      <c r="D49" s="50">
        <v>23</v>
      </c>
      <c r="E49" s="50">
        <f t="shared" ref="E49:G49" si="7">SUM(E46:E48)</f>
        <v>99</v>
      </c>
      <c r="F49" s="50">
        <v>23</v>
      </c>
      <c r="G49" s="51">
        <f t="shared" si="7"/>
        <v>100.16666666666667</v>
      </c>
      <c r="H49" s="50">
        <v>23</v>
      </c>
      <c r="I49" s="50">
        <v>100</v>
      </c>
      <c r="J49" s="52"/>
      <c r="K49" s="52"/>
      <c r="L49" s="52"/>
      <c r="M49" s="52"/>
    </row>
    <row r="50" spans="2:13" x14ac:dyDescent="0.25">
      <c r="B50" s="45" t="s">
        <v>391</v>
      </c>
      <c r="C50" s="45" t="s">
        <v>406</v>
      </c>
      <c r="D50" s="53">
        <v>10</v>
      </c>
      <c r="E50" s="46">
        <v>47</v>
      </c>
      <c r="F50" s="44"/>
      <c r="G50" s="44"/>
      <c r="H50" s="44"/>
      <c r="I50" s="44"/>
      <c r="J50" s="44"/>
      <c r="K50" s="44"/>
      <c r="L50" s="44"/>
      <c r="M50" s="44"/>
    </row>
    <row r="51" spans="2:13" x14ac:dyDescent="0.25">
      <c r="B51" s="45" t="s">
        <v>392</v>
      </c>
      <c r="C51" s="45" t="s">
        <v>406</v>
      </c>
      <c r="D51" s="53">
        <f>E51/100*25</f>
        <v>8.25</v>
      </c>
      <c r="E51" s="46">
        <v>33</v>
      </c>
      <c r="F51" s="44"/>
      <c r="G51" s="44"/>
      <c r="H51" s="44"/>
      <c r="I51" s="44"/>
      <c r="J51" s="44"/>
      <c r="K51" s="44"/>
      <c r="L51" s="44"/>
      <c r="M51" s="44"/>
    </row>
    <row r="52" spans="2:13" x14ac:dyDescent="0.25">
      <c r="B52" s="45" t="s">
        <v>393</v>
      </c>
      <c r="C52" s="45" t="s">
        <v>406</v>
      </c>
      <c r="D52" s="53">
        <f>E52/100*25</f>
        <v>4.875</v>
      </c>
      <c r="E52" s="46">
        <f>(BY38+CB38+CE38+CH38+CK38+CN38)/6</f>
        <v>19.5</v>
      </c>
      <c r="F52" s="44"/>
      <c r="G52" s="44"/>
      <c r="H52" s="44"/>
      <c r="I52" s="44"/>
      <c r="J52" s="44"/>
      <c r="K52" s="44"/>
      <c r="L52" s="44"/>
      <c r="M52" s="44"/>
    </row>
    <row r="53" spans="2:13" x14ac:dyDescent="0.25">
      <c r="B53" s="47"/>
      <c r="C53" s="47"/>
      <c r="D53" s="50">
        <v>23</v>
      </c>
      <c r="E53" s="51">
        <f>SUM(E50:E52)</f>
        <v>99.5</v>
      </c>
      <c r="F53" s="44"/>
      <c r="G53" s="44"/>
      <c r="H53" s="44"/>
      <c r="I53" s="44"/>
      <c r="J53" s="44"/>
      <c r="K53" s="44"/>
      <c r="L53" s="44"/>
      <c r="M53" s="44"/>
    </row>
    <row r="54" spans="2:13" x14ac:dyDescent="0.25">
      <c r="B54" s="45"/>
      <c r="C54" s="45"/>
      <c r="D54" s="162" t="s">
        <v>211</v>
      </c>
      <c r="E54" s="163"/>
      <c r="F54" s="160" t="s">
        <v>206</v>
      </c>
      <c r="G54" s="161"/>
      <c r="H54" s="156" t="s">
        <v>212</v>
      </c>
      <c r="I54" s="157"/>
      <c r="J54" s="156" t="s">
        <v>213</v>
      </c>
      <c r="K54" s="157"/>
      <c r="L54" s="156" t="s">
        <v>41</v>
      </c>
      <c r="M54" s="157"/>
    </row>
    <row r="55" spans="2:13" x14ac:dyDescent="0.25">
      <c r="B55" s="45" t="s">
        <v>391</v>
      </c>
      <c r="C55" s="45" t="s">
        <v>407</v>
      </c>
      <c r="D55" s="39">
        <f>E55/100*25</f>
        <v>7.5833333333333339</v>
      </c>
      <c r="E55" s="46">
        <f>(CO38+CR38+CU38+CX38+DA38+DD38)/6</f>
        <v>30.333333333333332</v>
      </c>
      <c r="F55" s="39">
        <f>G55/100*25</f>
        <v>4.333333333333333</v>
      </c>
      <c r="G55" s="46">
        <f>(DG38+DJ38+DM38+DP38+DS38+DV38)/6</f>
        <v>17.333333333333332</v>
      </c>
      <c r="H55" s="39">
        <f>I55/100*25</f>
        <v>1.4166666666666667</v>
      </c>
      <c r="I55" s="46">
        <f>(DY38+EB38+EE38+EH38+EK38+EN38)/6</f>
        <v>5.666666666666667</v>
      </c>
      <c r="J55" s="39">
        <f>K55/100*25</f>
        <v>6.5</v>
      </c>
      <c r="K55" s="46">
        <f>(EQ38+ET38+EW38+EZ38+FC38+FF38)/6</f>
        <v>26</v>
      </c>
      <c r="L55" s="39">
        <f>M55/100*25</f>
        <v>7.0250000000000004</v>
      </c>
      <c r="M55" s="46">
        <v>28.1</v>
      </c>
    </row>
    <row r="56" spans="2:13" x14ac:dyDescent="0.25">
      <c r="B56" s="45" t="s">
        <v>392</v>
      </c>
      <c r="C56" s="45" t="s">
        <v>407</v>
      </c>
      <c r="D56" s="39">
        <f>E56/100*25</f>
        <v>9.9583333333333339</v>
      </c>
      <c r="E56" s="46">
        <f>(CP38+CS38+CV38+CY38+DB38+DE38)/6</f>
        <v>39.833333333333336</v>
      </c>
      <c r="F56" s="39">
        <f>G56/100*25</f>
        <v>13.5</v>
      </c>
      <c r="G56" s="46">
        <f>(DH38+DK38+DN38+DQ38+DT38+DW38)/6</f>
        <v>54</v>
      </c>
      <c r="H56" s="39">
        <f>I56/100*25</f>
        <v>13.458333333333334</v>
      </c>
      <c r="I56" s="46">
        <f>(DZ38+EC38+EF38+EI38+EL38+EO38)/6</f>
        <v>53.833333333333336</v>
      </c>
      <c r="J56" s="39">
        <f>K56/100*25</f>
        <v>12.833333333333332</v>
      </c>
      <c r="K56" s="46">
        <f>(ER38+EU38+EX38+FA38+FD38+FG38)/6</f>
        <v>51.333333333333336</v>
      </c>
      <c r="L56" s="39">
        <v>11</v>
      </c>
      <c r="M56" s="46">
        <f>(FJ38+FM38+FP38+FS38+FV38+FY38)/6</f>
        <v>43.333333333333336</v>
      </c>
    </row>
    <row r="57" spans="2:13" x14ac:dyDescent="0.25">
      <c r="B57" s="45" t="s">
        <v>393</v>
      </c>
      <c r="C57" s="45" t="s">
        <v>407</v>
      </c>
      <c r="D57" s="39">
        <f>E57/100*25</f>
        <v>7.2499999999999991</v>
      </c>
      <c r="E57" s="46">
        <v>29</v>
      </c>
      <c r="F57" s="39">
        <f>G57/100*25</f>
        <v>6.833333333333333</v>
      </c>
      <c r="G57" s="46">
        <f>(DI38+DL38+DO38+DR38+DU38+DX38)/6</f>
        <v>27.333333333333332</v>
      </c>
      <c r="H57" s="39">
        <f>I57/100*25</f>
        <v>7.333333333333333</v>
      </c>
      <c r="I57" s="46">
        <f>(EA38+ED38+EG38+EJ38+EM38+EP38)/6</f>
        <v>29.333333333333332</v>
      </c>
      <c r="J57" s="39">
        <f>K57/100*25</f>
        <v>5.416666666666667</v>
      </c>
      <c r="K57" s="46">
        <f>(ES38+EV38+EY38+FB38+FE38+FH38)/6</f>
        <v>21.666666666666668</v>
      </c>
      <c r="L57" s="39">
        <v>5</v>
      </c>
      <c r="M57" s="46">
        <v>28.1</v>
      </c>
    </row>
    <row r="58" spans="2:13" x14ac:dyDescent="0.25">
      <c r="B58" s="45"/>
      <c r="C58" s="45"/>
      <c r="D58" s="50">
        <v>23</v>
      </c>
      <c r="E58" s="50">
        <f t="shared" ref="E58:M58" si="8">SUM(E55:E57)</f>
        <v>99.166666666666671</v>
      </c>
      <c r="F58" s="50">
        <v>23</v>
      </c>
      <c r="G58" s="51">
        <f t="shared" si="8"/>
        <v>98.666666666666657</v>
      </c>
      <c r="H58" s="50">
        <v>23</v>
      </c>
      <c r="I58" s="50">
        <f t="shared" si="8"/>
        <v>88.833333333333329</v>
      </c>
      <c r="J58" s="50">
        <v>23</v>
      </c>
      <c r="K58" s="50">
        <f t="shared" si="8"/>
        <v>99.000000000000014</v>
      </c>
      <c r="L58" s="50">
        <v>23</v>
      </c>
      <c r="M58" s="50">
        <f t="shared" si="8"/>
        <v>99.533333333333331</v>
      </c>
    </row>
    <row r="59" spans="2:13" x14ac:dyDescent="0.25">
      <c r="B59" s="45" t="s">
        <v>391</v>
      </c>
      <c r="C59" s="45" t="s">
        <v>408</v>
      </c>
      <c r="D59" s="39">
        <f>(GA37+GD37+GG37+GJ37+GM37+GP37)/6</f>
        <v>4.166666666666667</v>
      </c>
      <c r="E59" s="46">
        <f>(GA38+GD38+GG38+GJ38+GM38+GP38)/6</f>
        <v>18.166666666666668</v>
      </c>
      <c r="F59" s="44"/>
      <c r="G59" s="44"/>
      <c r="H59" s="44"/>
      <c r="I59" s="44"/>
      <c r="J59" s="44"/>
      <c r="K59" s="44"/>
      <c r="L59" s="44"/>
      <c r="M59" s="44"/>
    </row>
    <row r="60" spans="2:13" x14ac:dyDescent="0.25">
      <c r="B60" s="45" t="s">
        <v>392</v>
      </c>
      <c r="C60" s="45" t="s">
        <v>408</v>
      </c>
      <c r="D60" s="39">
        <f>(GB37+GE37+GH37+GK37+GN37+GQ37)/6</f>
        <v>12</v>
      </c>
      <c r="E60" s="46">
        <f>(GB38+GE38+GH38+GK38+GN38+GQ38)/6</f>
        <v>52.166666666666664</v>
      </c>
      <c r="F60" s="44"/>
      <c r="G60" s="44"/>
      <c r="H60" s="44"/>
      <c r="I60" s="44"/>
      <c r="J60" s="44"/>
      <c r="K60" s="44"/>
      <c r="L60" s="44"/>
      <c r="M60" s="44"/>
    </row>
    <row r="61" spans="2:13" x14ac:dyDescent="0.25">
      <c r="B61" s="45" t="s">
        <v>393</v>
      </c>
      <c r="C61" s="45" t="s">
        <v>408</v>
      </c>
      <c r="D61" s="39">
        <f>(GC37+GF37+GI37+GL37+GO37+GR37)/6</f>
        <v>6.833333333333333</v>
      </c>
      <c r="E61" s="46">
        <f>(GC38+GF38+GI38+GL38+GO38+GR38)/6</f>
        <v>29.5</v>
      </c>
      <c r="F61" s="44"/>
      <c r="G61" s="44"/>
      <c r="H61" s="44"/>
      <c r="I61" s="44"/>
      <c r="J61" s="44"/>
      <c r="K61" s="44"/>
      <c r="L61" s="44"/>
      <c r="M61" s="44"/>
    </row>
    <row r="62" spans="2:13" x14ac:dyDescent="0.25">
      <c r="B62" s="45"/>
      <c r="C62" s="45"/>
      <c r="D62" s="50">
        <f>SUM(D59:D61)</f>
        <v>23</v>
      </c>
      <c r="E62" s="51">
        <f>SUM(E59:E61)</f>
        <v>99.833333333333329</v>
      </c>
      <c r="F62" s="44"/>
      <c r="G62" s="44"/>
      <c r="H62" s="44"/>
      <c r="I62" s="44"/>
      <c r="J62" s="44"/>
      <c r="K62" s="44"/>
      <c r="L62" s="44"/>
      <c r="M62" s="44"/>
    </row>
  </sheetData>
  <mergeCells count="162">
    <mergeCell ref="AJ11:AL11"/>
    <mergeCell ref="HU2:HV2"/>
    <mergeCell ref="L54:M54"/>
    <mergeCell ref="B40:E40"/>
    <mergeCell ref="D45:E45"/>
    <mergeCell ref="F45:G45"/>
    <mergeCell ref="H45:I45"/>
    <mergeCell ref="F54:G54"/>
    <mergeCell ref="D54:E54"/>
    <mergeCell ref="H54:I54"/>
    <mergeCell ref="J54:K54"/>
    <mergeCell ref="BW5:CN5"/>
    <mergeCell ref="CO5:DF5"/>
    <mergeCell ref="DG5:DX5"/>
    <mergeCell ref="DY5:EP5"/>
    <mergeCell ref="EQ5:FH5"/>
    <mergeCell ref="FI5:FZ5"/>
    <mergeCell ref="GM12:GO12"/>
    <mergeCell ref="BE5:BV5"/>
    <mergeCell ref="BE12:BG12"/>
    <mergeCell ref="BH12:BJ12"/>
    <mergeCell ref="BK12:BM12"/>
    <mergeCell ref="BN12:BP12"/>
    <mergeCell ref="C4:T4"/>
    <mergeCell ref="U4:BV4"/>
    <mergeCell ref="GA5:HA5"/>
    <mergeCell ref="CR11:CT11"/>
    <mergeCell ref="CI11:CK11"/>
    <mergeCell ref="CL11:CN11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ET12:EV12"/>
    <mergeCell ref="EW12:EY12"/>
    <mergeCell ref="FU12:FW12"/>
    <mergeCell ref="FX12:FZ12"/>
    <mergeCell ref="FI12:FK12"/>
    <mergeCell ref="FL12:FN12"/>
    <mergeCell ref="FO12:FQ12"/>
    <mergeCell ref="EN12:EP12"/>
    <mergeCell ref="GP12:GR12"/>
    <mergeCell ref="GP11:GR11"/>
    <mergeCell ref="GM11:GO11"/>
    <mergeCell ref="FR12:FT12"/>
    <mergeCell ref="EZ12:FB12"/>
    <mergeCell ref="FC12:FE12"/>
    <mergeCell ref="FF12:FH12"/>
    <mergeCell ref="FI11:FK11"/>
    <mergeCell ref="GA12:GC12"/>
    <mergeCell ref="GD12:GF12"/>
    <mergeCell ref="GG12:GI12"/>
    <mergeCell ref="GJ12:GL12"/>
    <mergeCell ref="EQ12:ES12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EZ11:FB11"/>
    <mergeCell ref="EH12:EJ12"/>
    <mergeCell ref="EB12:ED12"/>
    <mergeCell ref="DY12:EA12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J11:DL11"/>
    <mergeCell ref="DD11:DF11"/>
    <mergeCell ref="CO11:CQ11"/>
    <mergeCell ref="BW11:BY11"/>
    <mergeCell ref="BZ11:CB11"/>
    <mergeCell ref="DS12:DU12"/>
    <mergeCell ref="DS11:DU11"/>
    <mergeCell ref="DV12:DX12"/>
    <mergeCell ref="CC12:CE12"/>
    <mergeCell ref="DM11:DO11"/>
    <mergeCell ref="A37:B37"/>
    <mergeCell ref="C12:E12"/>
    <mergeCell ref="F12:H12"/>
    <mergeCell ref="I12:K12"/>
    <mergeCell ref="DG11:DI11"/>
    <mergeCell ref="BE11:BG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AD11:AF11"/>
    <mergeCell ref="O11:Q11"/>
    <mergeCell ref="U11:W11"/>
    <mergeCell ref="R11:T11"/>
    <mergeCell ref="A38:B38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AP12:AR12"/>
    <mergeCell ref="AS12:AU12"/>
    <mergeCell ref="A4:A13"/>
    <mergeCell ref="B4:B13"/>
    <mergeCell ref="AM5:BD5"/>
    <mergeCell ref="C5:T10"/>
    <mergeCell ref="U5:AL5"/>
    <mergeCell ref="AG11:AI11"/>
    <mergeCell ref="X11:Z11"/>
    <mergeCell ref="AA11:AC11"/>
    <mergeCell ref="BW4:CN4"/>
    <mergeCell ref="CO4:FZ4"/>
    <mergeCell ref="GA4:GR4"/>
    <mergeCell ref="L11:N11"/>
    <mergeCell ref="CR12:CT12"/>
    <mergeCell ref="CO12:CQ12"/>
    <mergeCell ref="DG12:DI12"/>
    <mergeCell ref="DJ12:DL12"/>
    <mergeCell ref="CU12:CW12"/>
    <mergeCell ref="DD12:DF12"/>
    <mergeCell ref="EE12:EG12"/>
    <mergeCell ref="CX12:CZ12"/>
    <mergeCell ref="DA12:DC12"/>
    <mergeCell ref="BQ11:BS11"/>
    <mergeCell ref="BT11:BV11"/>
    <mergeCell ref="CL12:CN12"/>
    <mergeCell ref="CI12:CK12"/>
    <mergeCell ref="CF12:CH12"/>
    <mergeCell ref="BW12:BY12"/>
    <mergeCell ref="BQ12:BS12"/>
    <mergeCell ref="BT12:BV12"/>
    <mergeCell ref="BZ12:CB12"/>
    <mergeCell ref="DM12:DO12"/>
    <mergeCell ref="DP12:DR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J59"/>
  <sheetViews>
    <sheetView tabSelected="1" zoomScale="90" zoomScaleNormal="90" workbookViewId="0">
      <selection activeCell="H60" sqref="H60"/>
    </sheetView>
  </sheetViews>
  <sheetFormatPr defaultRowHeight="15" x14ac:dyDescent="0.25"/>
  <cols>
    <col min="1" max="1" width="5.5703125" customWidth="1"/>
    <col min="2" max="2" width="30.28515625" customWidth="1"/>
    <col min="11" max="11" width="10.85546875" customWidth="1"/>
    <col min="48" max="48" width="0.140625" customWidth="1"/>
    <col min="49" max="65" width="9.140625" customWidth="1"/>
  </cols>
  <sheetData>
    <row r="1" spans="1:244" ht="15.75" x14ac:dyDescent="0.25">
      <c r="A1" s="6" t="s">
        <v>42</v>
      </c>
      <c r="B1" s="14" t="s">
        <v>236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244" ht="15.75" x14ac:dyDescent="0.25">
      <c r="A2" s="8" t="s">
        <v>414</v>
      </c>
      <c r="B2" s="7"/>
      <c r="C2" s="14" t="s">
        <v>837</v>
      </c>
      <c r="D2" s="14"/>
      <c r="E2" s="14"/>
      <c r="F2" s="14"/>
      <c r="G2" s="14"/>
      <c r="H2" s="14" t="s">
        <v>838</v>
      </c>
      <c r="I2" s="81"/>
      <c r="J2" s="14"/>
      <c r="K2" s="14" t="s">
        <v>812</v>
      </c>
      <c r="L2" s="14"/>
      <c r="M2" s="14"/>
      <c r="N2" s="14" t="s">
        <v>839</v>
      </c>
      <c r="O2" s="1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ID2" s="122" t="s">
        <v>783</v>
      </c>
      <c r="IE2" s="122"/>
      <c r="IF2" s="49"/>
      <c r="IG2" s="49"/>
      <c r="IH2" s="49"/>
      <c r="II2" s="49"/>
      <c r="IJ2" s="49"/>
    </row>
    <row r="3" spans="1:244" ht="15.75" x14ac:dyDescent="0.25">
      <c r="A3" s="8"/>
      <c r="B3" s="7"/>
      <c r="C3" s="7"/>
      <c r="D3" s="7"/>
      <c r="E3" s="7"/>
      <c r="F3" s="7"/>
      <c r="G3" s="15"/>
      <c r="H3" s="15"/>
      <c r="I3" s="1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5"/>
      <c r="X3" s="15"/>
      <c r="Y3" s="16"/>
      <c r="Z3" s="7"/>
      <c r="AA3" s="7"/>
      <c r="AB3" s="7"/>
      <c r="AC3" s="7"/>
      <c r="AD3" s="7"/>
      <c r="AE3" s="7"/>
      <c r="AF3" s="7"/>
      <c r="ID3" s="49"/>
      <c r="IE3" s="49"/>
      <c r="IF3" s="49"/>
      <c r="IG3" s="49"/>
      <c r="IH3" s="49"/>
      <c r="II3" s="49"/>
      <c r="IJ3" s="49"/>
    </row>
    <row r="4" spans="1:244" ht="15.75" x14ac:dyDescent="0.25">
      <c r="A4" s="74"/>
      <c r="B4" s="127" t="s">
        <v>807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</row>
    <row r="5" spans="1:244" ht="15.75" customHeight="1" x14ac:dyDescent="0.25">
      <c r="A5" s="62"/>
      <c r="B5" s="62"/>
      <c r="C5" s="140" t="s">
        <v>800</v>
      </c>
      <c r="D5" s="120"/>
      <c r="E5" s="120"/>
      <c r="F5" s="120"/>
      <c r="G5" s="120"/>
      <c r="H5" s="120"/>
      <c r="I5" s="120"/>
      <c r="J5" s="120"/>
      <c r="K5" s="121"/>
      <c r="L5" s="146" t="s">
        <v>202</v>
      </c>
      <c r="M5" s="147"/>
      <c r="N5" s="147"/>
      <c r="O5" s="147"/>
      <c r="P5" s="147"/>
      <c r="Q5" s="147"/>
      <c r="R5" s="147"/>
      <c r="S5" s="147"/>
      <c r="T5" s="148"/>
      <c r="U5" s="140" t="s">
        <v>492</v>
      </c>
      <c r="V5" s="141"/>
      <c r="W5" s="141"/>
      <c r="X5" s="141"/>
      <c r="Y5" s="141"/>
      <c r="Z5" s="141"/>
      <c r="AA5" s="141"/>
      <c r="AB5" s="141"/>
      <c r="AC5" s="142"/>
      <c r="AD5" s="146" t="s">
        <v>801</v>
      </c>
      <c r="AE5" s="147"/>
      <c r="AF5" s="147"/>
      <c r="AG5" s="147"/>
      <c r="AH5" s="147"/>
      <c r="AI5" s="147"/>
      <c r="AJ5" s="147"/>
      <c r="AK5" s="147"/>
      <c r="AL5" s="148"/>
      <c r="AM5" s="64" t="s">
        <v>802</v>
      </c>
      <c r="AN5" s="65"/>
      <c r="AO5" s="65"/>
      <c r="AP5" s="65"/>
      <c r="AQ5" s="65"/>
      <c r="AR5" s="65"/>
      <c r="AS5" s="65"/>
      <c r="AT5" s="65"/>
      <c r="AU5" s="75"/>
      <c r="AV5" s="77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</row>
    <row r="6" spans="1:244" ht="15.75" x14ac:dyDescent="0.25">
      <c r="A6" s="62"/>
      <c r="B6" s="62"/>
      <c r="C6" s="119" t="s">
        <v>58</v>
      </c>
      <c r="D6" s="120"/>
      <c r="E6" s="121"/>
      <c r="F6" s="119" t="s">
        <v>59</v>
      </c>
      <c r="G6" s="120"/>
      <c r="H6" s="121"/>
      <c r="I6" s="119" t="s">
        <v>87</v>
      </c>
      <c r="J6" s="120"/>
      <c r="K6" s="121"/>
      <c r="L6" s="116" t="s">
        <v>803</v>
      </c>
      <c r="M6" s="117"/>
      <c r="N6" s="118"/>
      <c r="O6" s="116" t="s">
        <v>804</v>
      </c>
      <c r="P6" s="117"/>
      <c r="Q6" s="118"/>
      <c r="R6" s="116" t="s">
        <v>595</v>
      </c>
      <c r="S6" s="117"/>
      <c r="T6" s="118"/>
      <c r="U6" s="116" t="s">
        <v>260</v>
      </c>
      <c r="V6" s="114"/>
      <c r="W6" s="115"/>
      <c r="X6" s="116" t="s">
        <v>261</v>
      </c>
      <c r="Y6" s="117"/>
      <c r="Z6" s="118"/>
      <c r="AA6" s="116" t="s">
        <v>262</v>
      </c>
      <c r="AB6" s="117"/>
      <c r="AC6" s="118"/>
      <c r="AD6" s="116" t="s">
        <v>78</v>
      </c>
      <c r="AE6" s="117"/>
      <c r="AF6" s="118"/>
      <c r="AG6" s="116" t="s">
        <v>79</v>
      </c>
      <c r="AH6" s="117"/>
      <c r="AI6" s="118"/>
      <c r="AJ6" s="116" t="s">
        <v>805</v>
      </c>
      <c r="AK6" s="117"/>
      <c r="AL6" s="118"/>
      <c r="AM6" s="66" t="s">
        <v>237</v>
      </c>
      <c r="AN6" s="67"/>
      <c r="AO6" s="68"/>
      <c r="AP6" s="66" t="s">
        <v>238</v>
      </c>
      <c r="AQ6" s="67"/>
      <c r="AR6" s="68"/>
      <c r="AS6" s="69" t="s">
        <v>239</v>
      </c>
      <c r="AT6" s="67"/>
      <c r="AU6" s="68"/>
    </row>
    <row r="7" spans="1:244" ht="68.25" customHeight="1" x14ac:dyDescent="0.25">
      <c r="A7" s="152" t="s">
        <v>0</v>
      </c>
      <c r="B7" s="152" t="s">
        <v>94</v>
      </c>
      <c r="C7" s="171" t="s">
        <v>742</v>
      </c>
      <c r="D7" s="172"/>
      <c r="E7" s="173"/>
      <c r="F7" s="171" t="s">
        <v>745</v>
      </c>
      <c r="G7" s="172"/>
      <c r="H7" s="173"/>
      <c r="I7" s="171" t="s">
        <v>785</v>
      </c>
      <c r="J7" s="172"/>
      <c r="K7" s="173"/>
      <c r="L7" s="168" t="s">
        <v>787</v>
      </c>
      <c r="M7" s="169"/>
      <c r="N7" s="170"/>
      <c r="O7" s="168" t="s">
        <v>788</v>
      </c>
      <c r="P7" s="169"/>
      <c r="Q7" s="170"/>
      <c r="R7" s="168" t="s">
        <v>758</v>
      </c>
      <c r="S7" s="169"/>
      <c r="T7" s="170"/>
      <c r="U7" s="176" t="s">
        <v>792</v>
      </c>
      <c r="V7" s="177"/>
      <c r="W7" s="178"/>
      <c r="X7" s="165" t="s">
        <v>749</v>
      </c>
      <c r="Y7" s="166"/>
      <c r="Z7" s="167"/>
      <c r="AA7" s="165" t="s">
        <v>799</v>
      </c>
      <c r="AB7" s="166"/>
      <c r="AC7" s="167"/>
      <c r="AD7" s="168" t="s">
        <v>762</v>
      </c>
      <c r="AE7" s="169"/>
      <c r="AF7" s="170"/>
      <c r="AG7" s="168" t="s">
        <v>765</v>
      </c>
      <c r="AH7" s="169"/>
      <c r="AI7" s="170"/>
      <c r="AJ7" s="168" t="s">
        <v>769</v>
      </c>
      <c r="AK7" s="169"/>
      <c r="AL7" s="170"/>
      <c r="AM7" s="171" t="s">
        <v>773</v>
      </c>
      <c r="AN7" s="172"/>
      <c r="AO7" s="173"/>
      <c r="AP7" s="168" t="s">
        <v>798</v>
      </c>
      <c r="AQ7" s="169"/>
      <c r="AR7" s="170"/>
      <c r="AS7" s="168" t="s">
        <v>777</v>
      </c>
      <c r="AT7" s="174"/>
      <c r="AU7" s="175"/>
    </row>
    <row r="8" spans="1:244" ht="102" x14ac:dyDescent="0.25">
      <c r="A8" s="154"/>
      <c r="B8" s="154"/>
      <c r="C8" s="54" t="s">
        <v>176</v>
      </c>
      <c r="D8" s="54" t="s">
        <v>743</v>
      </c>
      <c r="E8" s="54" t="s">
        <v>744</v>
      </c>
      <c r="F8" s="54" t="s">
        <v>746</v>
      </c>
      <c r="G8" s="54" t="s">
        <v>747</v>
      </c>
      <c r="H8" s="54" t="s">
        <v>748</v>
      </c>
      <c r="I8" s="54" t="s">
        <v>754</v>
      </c>
      <c r="J8" s="54" t="s">
        <v>786</v>
      </c>
      <c r="K8" s="54" t="s">
        <v>755</v>
      </c>
      <c r="L8" s="27" t="s">
        <v>782</v>
      </c>
      <c r="M8" s="27" t="s">
        <v>756</v>
      </c>
      <c r="N8" s="27" t="s">
        <v>757</v>
      </c>
      <c r="O8" s="27" t="s">
        <v>789</v>
      </c>
      <c r="P8" s="27" t="s">
        <v>790</v>
      </c>
      <c r="Q8" s="27" t="s">
        <v>791</v>
      </c>
      <c r="R8" s="27" t="s">
        <v>198</v>
      </c>
      <c r="S8" s="27" t="s">
        <v>784</v>
      </c>
      <c r="T8" s="27" t="s">
        <v>199</v>
      </c>
      <c r="U8" s="55" t="s">
        <v>759</v>
      </c>
      <c r="V8" s="55" t="s">
        <v>760</v>
      </c>
      <c r="W8" s="70" t="s">
        <v>761</v>
      </c>
      <c r="X8" s="54" t="s">
        <v>750</v>
      </c>
      <c r="Y8" s="54" t="s">
        <v>793</v>
      </c>
      <c r="Z8" s="54" t="s">
        <v>794</v>
      </c>
      <c r="AA8" s="54" t="s">
        <v>751</v>
      </c>
      <c r="AB8" s="54" t="s">
        <v>752</v>
      </c>
      <c r="AC8" s="54" t="s">
        <v>127</v>
      </c>
      <c r="AD8" s="27" t="s">
        <v>763</v>
      </c>
      <c r="AE8" s="27" t="s">
        <v>795</v>
      </c>
      <c r="AF8" s="27" t="s">
        <v>764</v>
      </c>
      <c r="AG8" s="27" t="s">
        <v>766</v>
      </c>
      <c r="AH8" s="27" t="s">
        <v>767</v>
      </c>
      <c r="AI8" s="27" t="s">
        <v>768</v>
      </c>
      <c r="AJ8" s="27" t="s">
        <v>770</v>
      </c>
      <c r="AK8" s="27" t="s">
        <v>771</v>
      </c>
      <c r="AL8" s="27" t="s">
        <v>772</v>
      </c>
      <c r="AM8" s="54" t="s">
        <v>774</v>
      </c>
      <c r="AN8" s="71" t="s">
        <v>775</v>
      </c>
      <c r="AO8" s="55" t="s">
        <v>796</v>
      </c>
      <c r="AP8" s="27" t="s">
        <v>781</v>
      </c>
      <c r="AQ8" s="27" t="s">
        <v>780</v>
      </c>
      <c r="AR8" s="27" t="s">
        <v>776</v>
      </c>
      <c r="AS8" s="27" t="s">
        <v>779</v>
      </c>
      <c r="AT8" s="27" t="s">
        <v>797</v>
      </c>
      <c r="AU8" s="27" t="s">
        <v>778</v>
      </c>
    </row>
    <row r="9" spans="1:244" ht="15.75" x14ac:dyDescent="0.25">
      <c r="A9" s="26">
        <v>1</v>
      </c>
      <c r="B9" s="13" t="s">
        <v>836</v>
      </c>
      <c r="C9" s="13"/>
      <c r="D9" s="13">
        <v>1</v>
      </c>
      <c r="E9" s="13"/>
      <c r="F9" s="13"/>
      <c r="G9" s="13"/>
      <c r="H9" s="13">
        <v>1</v>
      </c>
      <c r="I9" s="13"/>
      <c r="J9" s="13">
        <v>1</v>
      </c>
      <c r="K9" s="13"/>
      <c r="L9" s="21">
        <v>1</v>
      </c>
      <c r="M9" s="21"/>
      <c r="N9" s="21"/>
      <c r="O9" s="21"/>
      <c r="P9" s="21"/>
      <c r="Q9" s="21">
        <v>1</v>
      </c>
      <c r="R9" s="21"/>
      <c r="S9" s="21"/>
      <c r="T9" s="21">
        <v>1</v>
      </c>
      <c r="U9" s="54"/>
      <c r="V9" s="54"/>
      <c r="W9" s="54">
        <v>1</v>
      </c>
      <c r="X9" s="17"/>
      <c r="Y9" s="17"/>
      <c r="Z9" s="17">
        <v>1</v>
      </c>
      <c r="AA9" s="17"/>
      <c r="AB9" s="17"/>
      <c r="AC9" s="17">
        <v>1</v>
      </c>
      <c r="AD9" s="17"/>
      <c r="AE9" s="17"/>
      <c r="AF9" s="17">
        <v>1</v>
      </c>
      <c r="AG9" s="17"/>
      <c r="AH9" s="17"/>
      <c r="AI9" s="17">
        <v>1</v>
      </c>
      <c r="AJ9" s="17"/>
      <c r="AK9" s="17"/>
      <c r="AL9" s="17">
        <v>1</v>
      </c>
      <c r="AM9" s="17"/>
      <c r="AN9" s="17"/>
      <c r="AO9" s="17">
        <v>1</v>
      </c>
      <c r="AP9" s="17"/>
      <c r="AQ9" s="17"/>
      <c r="AR9" s="17">
        <v>1</v>
      </c>
      <c r="AS9" s="17"/>
      <c r="AT9" s="17"/>
      <c r="AU9" s="17">
        <v>1</v>
      </c>
    </row>
    <row r="10" spans="1:244" ht="15.75" x14ac:dyDescent="0.25">
      <c r="A10" s="2">
        <v>2</v>
      </c>
      <c r="B10" s="1" t="str">
        <f>'Старшая группа'!B15</f>
        <v>Албаков Хамид</v>
      </c>
      <c r="C10" s="1">
        <v>1</v>
      </c>
      <c r="D10" s="1"/>
      <c r="E10" s="1"/>
      <c r="F10" s="1"/>
      <c r="G10" s="1">
        <v>1</v>
      </c>
      <c r="H10" s="1"/>
      <c r="I10" s="1">
        <v>1</v>
      </c>
      <c r="J10" s="1"/>
      <c r="K10" s="1"/>
      <c r="L10" s="20"/>
      <c r="M10" s="20">
        <v>1</v>
      </c>
      <c r="N10" s="20"/>
      <c r="O10" s="20"/>
      <c r="P10" s="20">
        <v>1</v>
      </c>
      <c r="Q10" s="20"/>
      <c r="R10" s="20"/>
      <c r="S10" s="20">
        <v>1</v>
      </c>
      <c r="T10" s="20"/>
      <c r="U10" s="54"/>
      <c r="V10" s="17">
        <v>1</v>
      </c>
      <c r="W10" s="17"/>
      <c r="X10" s="4"/>
      <c r="Y10" s="4">
        <v>1</v>
      </c>
      <c r="Z10" s="4"/>
      <c r="AA10" s="4"/>
      <c r="AB10" s="4">
        <v>1</v>
      </c>
      <c r="AC10" s="4"/>
      <c r="AD10" s="4"/>
      <c r="AE10" s="4">
        <v>1</v>
      </c>
      <c r="AF10" s="4"/>
      <c r="AG10" s="4">
        <v>1</v>
      </c>
      <c r="AH10" s="4"/>
      <c r="AI10" s="4"/>
      <c r="AJ10" s="4"/>
      <c r="AK10" s="4">
        <v>1</v>
      </c>
      <c r="AL10" s="4"/>
      <c r="AM10" s="4"/>
      <c r="AN10" s="4">
        <v>1</v>
      </c>
      <c r="AO10" s="4"/>
      <c r="AP10" s="4"/>
      <c r="AQ10" s="4">
        <v>1</v>
      </c>
      <c r="AR10" s="4"/>
      <c r="AS10" s="4"/>
      <c r="AT10" s="4">
        <v>1</v>
      </c>
      <c r="AU10" s="4"/>
    </row>
    <row r="11" spans="1:244" ht="15.75" x14ac:dyDescent="0.25">
      <c r="A11" s="2">
        <v>3</v>
      </c>
      <c r="B11" s="1" t="str">
        <f>'Старшая группа'!B16</f>
        <v>Бекбузаров Абдул Рахман</v>
      </c>
      <c r="C11" s="1">
        <v>1</v>
      </c>
      <c r="D11" s="1"/>
      <c r="E11" s="1"/>
      <c r="F11" s="1"/>
      <c r="G11" s="1">
        <v>1</v>
      </c>
      <c r="H11" s="1"/>
      <c r="I11" s="1">
        <v>1</v>
      </c>
      <c r="J11" s="1"/>
      <c r="K11" s="1"/>
      <c r="L11" s="20"/>
      <c r="M11" s="20">
        <v>1</v>
      </c>
      <c r="N11" s="20"/>
      <c r="O11" s="20"/>
      <c r="P11" s="20">
        <v>1</v>
      </c>
      <c r="Q11" s="20"/>
      <c r="R11" s="20"/>
      <c r="S11" s="20">
        <v>1</v>
      </c>
      <c r="T11" s="20"/>
      <c r="U11" s="17"/>
      <c r="V11" s="4">
        <v>1</v>
      </c>
      <c r="W11" s="4"/>
      <c r="X11" s="4"/>
      <c r="Y11" s="4">
        <v>1</v>
      </c>
      <c r="Z11" s="4"/>
      <c r="AA11" s="4"/>
      <c r="AB11" s="4">
        <v>1</v>
      </c>
      <c r="AC11" s="4"/>
      <c r="AD11" s="4"/>
      <c r="AE11" s="4">
        <v>1</v>
      </c>
      <c r="AF11" s="4"/>
      <c r="AG11" s="4">
        <v>1</v>
      </c>
      <c r="AH11" s="4"/>
      <c r="AI11" s="4"/>
      <c r="AJ11" s="4"/>
      <c r="AK11" s="4">
        <v>1</v>
      </c>
      <c r="AL11" s="4"/>
      <c r="AM11" s="4"/>
      <c r="AN11" s="4">
        <v>1</v>
      </c>
      <c r="AO11" s="4"/>
      <c r="AP11" s="4"/>
      <c r="AQ11" s="4">
        <v>1</v>
      </c>
      <c r="AR11" s="4"/>
      <c r="AS11" s="4"/>
      <c r="AT11" s="4">
        <v>1</v>
      </c>
      <c r="AU11" s="4"/>
    </row>
    <row r="12" spans="1:244" ht="15.75" x14ac:dyDescent="0.25">
      <c r="A12" s="2">
        <v>4</v>
      </c>
      <c r="B12" s="1" t="str">
        <f>'Старшая группа'!B17</f>
        <v>Бейбіт Нурали</v>
      </c>
      <c r="C12" s="1"/>
      <c r="D12" s="1">
        <v>1</v>
      </c>
      <c r="E12" s="1"/>
      <c r="F12" s="1"/>
      <c r="G12" s="1">
        <v>1</v>
      </c>
      <c r="H12" s="1"/>
      <c r="I12" s="1">
        <v>1</v>
      </c>
      <c r="J12" s="1"/>
      <c r="K12" s="1"/>
      <c r="L12" s="20"/>
      <c r="M12" s="20">
        <v>1</v>
      </c>
      <c r="N12" s="20"/>
      <c r="O12" s="20"/>
      <c r="P12" s="20">
        <v>1</v>
      </c>
      <c r="Q12" s="20"/>
      <c r="R12" s="20"/>
      <c r="S12" s="20">
        <v>1</v>
      </c>
      <c r="T12" s="20"/>
      <c r="U12" s="4"/>
      <c r="V12" s="4">
        <v>1</v>
      </c>
      <c r="W12" s="4"/>
      <c r="X12" s="4"/>
      <c r="Y12" s="4">
        <v>1</v>
      </c>
      <c r="Z12" s="4"/>
      <c r="AA12" s="4"/>
      <c r="AB12" s="4">
        <v>1</v>
      </c>
      <c r="AC12" s="4"/>
      <c r="AD12" s="4"/>
      <c r="AE12" s="4">
        <v>1</v>
      </c>
      <c r="AF12" s="4"/>
      <c r="AG12" s="4">
        <v>1</v>
      </c>
      <c r="AH12" s="4"/>
      <c r="AI12" s="4"/>
      <c r="AJ12" s="4"/>
      <c r="AK12" s="4">
        <v>1</v>
      </c>
      <c r="AL12" s="4"/>
      <c r="AM12" s="4"/>
      <c r="AN12" s="4">
        <v>1</v>
      </c>
      <c r="AO12" s="4"/>
      <c r="AP12" s="4"/>
      <c r="AQ12" s="4">
        <v>1</v>
      </c>
      <c r="AR12" s="4"/>
      <c r="AS12" s="4"/>
      <c r="AT12" s="4">
        <v>1</v>
      </c>
      <c r="AU12" s="4"/>
    </row>
    <row r="13" spans="1:244" ht="15.75" x14ac:dyDescent="0.25">
      <c r="A13" s="2">
        <v>5</v>
      </c>
      <c r="B13" s="1" t="str">
        <f>'Старшая группа'!B18</f>
        <v>Василенко Матвей</v>
      </c>
      <c r="C13" s="1"/>
      <c r="D13" s="1">
        <v>1</v>
      </c>
      <c r="E13" s="1"/>
      <c r="F13" s="1"/>
      <c r="G13" s="1">
        <v>1</v>
      </c>
      <c r="H13" s="1"/>
      <c r="I13" s="1"/>
      <c r="J13" s="1">
        <v>1</v>
      </c>
      <c r="K13" s="1"/>
      <c r="L13" s="20"/>
      <c r="M13" s="20">
        <v>1</v>
      </c>
      <c r="N13" s="20"/>
      <c r="O13" s="20"/>
      <c r="P13" s="20">
        <v>1</v>
      </c>
      <c r="Q13" s="20"/>
      <c r="R13" s="20"/>
      <c r="S13" s="20">
        <v>1</v>
      </c>
      <c r="T13" s="20"/>
      <c r="U13" s="4"/>
      <c r="V13" s="4"/>
      <c r="W13" s="4">
        <v>1</v>
      </c>
      <c r="X13" s="4"/>
      <c r="Y13" s="4"/>
      <c r="Z13" s="4">
        <v>1</v>
      </c>
      <c r="AA13" s="4"/>
      <c r="AB13" s="4"/>
      <c r="AC13" s="4">
        <v>1</v>
      </c>
      <c r="AD13" s="4"/>
      <c r="AE13" s="4"/>
      <c r="AF13" s="4">
        <v>1</v>
      </c>
      <c r="AG13" s="4">
        <v>1</v>
      </c>
      <c r="AH13" s="4"/>
      <c r="AI13" s="4"/>
      <c r="AJ13" s="4"/>
      <c r="AK13" s="4">
        <v>1</v>
      </c>
      <c r="AL13" s="4"/>
      <c r="AM13" s="4"/>
      <c r="AN13" s="4">
        <v>1</v>
      </c>
      <c r="AO13" s="4"/>
      <c r="AP13" s="4"/>
      <c r="AQ13" s="4">
        <v>1</v>
      </c>
      <c r="AR13" s="4"/>
      <c r="AS13" s="4"/>
      <c r="AT13" s="4">
        <v>1</v>
      </c>
      <c r="AU13" s="4"/>
    </row>
    <row r="14" spans="1:244" ht="15.75" x14ac:dyDescent="0.25">
      <c r="A14" s="2">
        <v>6</v>
      </c>
      <c r="B14" s="1" t="str">
        <f>'Старшая группа'!B19</f>
        <v>Габайдуллин Амир</v>
      </c>
      <c r="C14" s="1">
        <v>1</v>
      </c>
      <c r="D14" s="1"/>
      <c r="E14" s="1"/>
      <c r="F14" s="1"/>
      <c r="G14" s="1">
        <v>1</v>
      </c>
      <c r="H14" s="1"/>
      <c r="I14" s="1">
        <v>1</v>
      </c>
      <c r="J14" s="1"/>
      <c r="K14" s="1"/>
      <c r="L14" s="20">
        <v>1</v>
      </c>
      <c r="M14" s="20"/>
      <c r="N14" s="20"/>
      <c r="O14" s="20"/>
      <c r="P14" s="20">
        <v>1</v>
      </c>
      <c r="Q14" s="20"/>
      <c r="R14" s="20"/>
      <c r="S14" s="20">
        <v>1</v>
      </c>
      <c r="T14" s="20"/>
      <c r="U14" s="4"/>
      <c r="V14" s="4"/>
      <c r="W14" s="4">
        <v>1</v>
      </c>
      <c r="X14" s="4"/>
      <c r="Y14" s="4"/>
      <c r="Z14" s="4">
        <v>1</v>
      </c>
      <c r="AA14" s="4"/>
      <c r="AB14" s="4">
        <v>1</v>
      </c>
      <c r="AC14" s="4"/>
      <c r="AD14" s="4"/>
      <c r="AE14" s="4">
        <v>1</v>
      </c>
      <c r="AF14" s="4"/>
      <c r="AG14" s="4">
        <v>1</v>
      </c>
      <c r="AH14" s="4"/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</row>
    <row r="15" spans="1:244" ht="15.75" x14ac:dyDescent="0.25">
      <c r="A15" s="2">
        <v>7</v>
      </c>
      <c r="B15" s="1" t="str">
        <f>'Старшая группа'!B20</f>
        <v>Жунусова Дария</v>
      </c>
      <c r="C15" s="1"/>
      <c r="D15" s="1">
        <v>1</v>
      </c>
      <c r="E15" s="1"/>
      <c r="F15" s="1"/>
      <c r="G15" s="1">
        <v>1</v>
      </c>
      <c r="H15" s="1"/>
      <c r="I15" s="1">
        <v>1</v>
      </c>
      <c r="J15" s="1"/>
      <c r="K15" s="1"/>
      <c r="L15" s="20"/>
      <c r="M15" s="20">
        <v>1</v>
      </c>
      <c r="N15" s="20"/>
      <c r="O15" s="20"/>
      <c r="P15" s="20">
        <v>1</v>
      </c>
      <c r="Q15" s="20"/>
      <c r="R15" s="20"/>
      <c r="S15" s="20"/>
      <c r="T15" s="20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>
        <v>1</v>
      </c>
      <c r="AC15" s="4"/>
      <c r="AD15" s="4"/>
      <c r="AE15" s="4">
        <v>1</v>
      </c>
      <c r="AF15" s="4"/>
      <c r="AG15" s="4"/>
      <c r="AH15" s="4"/>
      <c r="AI15" s="4"/>
      <c r="AJ15" s="4"/>
      <c r="AK15" s="4">
        <v>1</v>
      </c>
      <c r="AL15" s="4"/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</row>
    <row r="16" spans="1:244" x14ac:dyDescent="0.25">
      <c r="A16" s="3">
        <v>8</v>
      </c>
      <c r="B16" s="4" t="str">
        <f>'Старшая группа'!B21</f>
        <v>Жунусова Сания</v>
      </c>
      <c r="C16" s="4">
        <v>1</v>
      </c>
      <c r="D16" s="4"/>
      <c r="E16" s="4"/>
      <c r="F16" s="4"/>
      <c r="G16" s="4">
        <v>1</v>
      </c>
      <c r="H16" s="4"/>
      <c r="I16" s="4">
        <v>1</v>
      </c>
      <c r="J16" s="4"/>
      <c r="K16" s="4"/>
      <c r="L16" s="20"/>
      <c r="M16" s="20">
        <v>1</v>
      </c>
      <c r="N16" s="20"/>
      <c r="O16" s="20"/>
      <c r="P16" s="20">
        <v>1</v>
      </c>
      <c r="Q16" s="20"/>
      <c r="R16" s="20"/>
      <c r="S16" s="20"/>
      <c r="T16" s="20">
        <v>1</v>
      </c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>
        <v>1</v>
      </c>
      <c r="AH16" s="4"/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</row>
    <row r="17" spans="1:47" x14ac:dyDescent="0.25">
      <c r="A17" s="3">
        <v>9</v>
      </c>
      <c r="B17" s="4" t="str">
        <f>'Старшая группа'!B22</f>
        <v>Ковшов Егор</v>
      </c>
      <c r="C17" s="4">
        <v>1</v>
      </c>
      <c r="D17" s="4"/>
      <c r="E17" s="4"/>
      <c r="F17" s="4"/>
      <c r="G17" s="4">
        <v>1</v>
      </c>
      <c r="H17" s="4"/>
      <c r="I17" s="4">
        <v>1</v>
      </c>
      <c r="J17" s="4"/>
      <c r="K17" s="4"/>
      <c r="L17" s="20"/>
      <c r="M17" s="20">
        <v>1</v>
      </c>
      <c r="N17" s="20"/>
      <c r="O17" s="20"/>
      <c r="P17" s="20">
        <v>1</v>
      </c>
      <c r="Q17" s="20"/>
      <c r="R17" s="20"/>
      <c r="S17" s="20">
        <v>1</v>
      </c>
      <c r="T17" s="20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>
        <v>1</v>
      </c>
      <c r="AH17" s="4"/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</row>
    <row r="18" spans="1:47" x14ac:dyDescent="0.25">
      <c r="A18" s="3">
        <v>10</v>
      </c>
      <c r="B18" s="4" t="str">
        <f>'Старшая группа'!B23</f>
        <v>Кайрат Мират</v>
      </c>
      <c r="C18" s="4">
        <v>1</v>
      </c>
      <c r="D18" s="4"/>
      <c r="E18" s="4"/>
      <c r="F18" s="4"/>
      <c r="G18" s="4">
        <v>1</v>
      </c>
      <c r="H18" s="4"/>
      <c r="I18" s="4">
        <v>1</v>
      </c>
      <c r="J18" s="4"/>
      <c r="K18" s="4"/>
      <c r="L18" s="20"/>
      <c r="M18" s="20">
        <v>1</v>
      </c>
      <c r="N18" s="20"/>
      <c r="O18" s="20">
        <v>1</v>
      </c>
      <c r="P18" s="20"/>
      <c r="Q18" s="20"/>
      <c r="R18" s="20"/>
      <c r="S18" s="20">
        <v>1</v>
      </c>
      <c r="T18" s="20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>
        <v>1</v>
      </c>
      <c r="AH18" s="4"/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</row>
    <row r="19" spans="1:47" x14ac:dyDescent="0.25">
      <c r="A19" s="3">
        <v>11</v>
      </c>
      <c r="B19" s="4" t="str">
        <f>'Старшая группа'!B24</f>
        <v>Құрманғожина Каусар</v>
      </c>
      <c r="C19" s="4">
        <v>1</v>
      </c>
      <c r="D19" s="4"/>
      <c r="E19" s="4"/>
      <c r="F19" s="4"/>
      <c r="G19" s="4">
        <v>1</v>
      </c>
      <c r="H19" s="4"/>
      <c r="I19" s="4">
        <v>1</v>
      </c>
      <c r="J19" s="4"/>
      <c r="K19" s="4"/>
      <c r="L19" s="20"/>
      <c r="M19" s="20"/>
      <c r="N19" s="20">
        <v>1</v>
      </c>
      <c r="O19" s="20"/>
      <c r="P19" s="20">
        <v>1</v>
      </c>
      <c r="Q19" s="20"/>
      <c r="R19" s="20"/>
      <c r="S19" s="20"/>
      <c r="T19" s="20">
        <v>1</v>
      </c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>
        <v>1</v>
      </c>
      <c r="AH19" s="4"/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</row>
    <row r="20" spans="1:47" x14ac:dyDescent="0.25">
      <c r="A20" s="3">
        <v>12</v>
      </c>
      <c r="B20" s="4" t="str">
        <f>'Старшая группа'!B25</f>
        <v>Лисневский Радмир</v>
      </c>
      <c r="C20" s="4">
        <v>1</v>
      </c>
      <c r="D20" s="4"/>
      <c r="E20" s="4"/>
      <c r="F20" s="4"/>
      <c r="G20" s="4">
        <v>1</v>
      </c>
      <c r="H20" s="4"/>
      <c r="I20" s="4">
        <v>1</v>
      </c>
      <c r="J20" s="4"/>
      <c r="K20" s="4"/>
      <c r="L20" s="20"/>
      <c r="M20" s="20">
        <v>1</v>
      </c>
      <c r="N20" s="20"/>
      <c r="O20" s="20"/>
      <c r="P20" s="20">
        <v>1</v>
      </c>
      <c r="Q20" s="20"/>
      <c r="R20" s="20"/>
      <c r="S20" s="20">
        <v>1</v>
      </c>
      <c r="T20" s="20"/>
      <c r="U20" s="4"/>
      <c r="V20" s="4"/>
      <c r="W20" s="4">
        <v>1</v>
      </c>
      <c r="X20" s="4"/>
      <c r="Y20" s="4"/>
      <c r="Z20" s="4">
        <v>1</v>
      </c>
      <c r="AA20" s="4"/>
      <c r="AB20" s="4">
        <v>1</v>
      </c>
      <c r="AC20" s="4"/>
      <c r="AD20" s="4"/>
      <c r="AE20" s="4">
        <v>1</v>
      </c>
      <c r="AF20" s="4"/>
      <c r="AG20" s="4">
        <v>1</v>
      </c>
      <c r="AH20" s="4"/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</row>
    <row r="21" spans="1:47" x14ac:dyDescent="0.25">
      <c r="A21" s="3">
        <v>13</v>
      </c>
      <c r="B21" s="4" t="str">
        <f>'Старшая группа'!B26</f>
        <v>Мартынов Иван</v>
      </c>
      <c r="C21" s="4">
        <v>1</v>
      </c>
      <c r="D21" s="4"/>
      <c r="E21" s="4"/>
      <c r="F21" s="4"/>
      <c r="G21" s="4">
        <v>1</v>
      </c>
      <c r="H21" s="4"/>
      <c r="I21" s="4">
        <v>1</v>
      </c>
      <c r="J21" s="4"/>
      <c r="K21" s="4"/>
      <c r="L21" s="20"/>
      <c r="M21" s="20">
        <v>1</v>
      </c>
      <c r="N21" s="20"/>
      <c r="O21" s="20"/>
      <c r="P21" s="20">
        <v>1</v>
      </c>
      <c r="Q21" s="20"/>
      <c r="R21" s="20"/>
      <c r="S21" s="20">
        <v>1</v>
      </c>
      <c r="T21" s="20"/>
      <c r="U21" s="4"/>
      <c r="V21" s="4"/>
      <c r="W21" s="4">
        <v>1</v>
      </c>
      <c r="X21" s="4"/>
      <c r="Y21" s="4"/>
      <c r="Z21" s="4">
        <v>1</v>
      </c>
      <c r="AA21" s="4"/>
      <c r="AB21" s="4">
        <v>1</v>
      </c>
      <c r="AC21" s="4"/>
      <c r="AD21" s="4"/>
      <c r="AE21" s="4">
        <v>1</v>
      </c>
      <c r="AF21" s="4"/>
      <c r="AG21" s="4">
        <v>1</v>
      </c>
      <c r="AH21" s="4"/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</row>
    <row r="22" spans="1:47" x14ac:dyDescent="0.25">
      <c r="A22" s="3">
        <v>14</v>
      </c>
      <c r="B22" s="4" t="str">
        <f>'Старшая группа'!B27</f>
        <v>Матушков Кирилл</v>
      </c>
      <c r="C22" s="4"/>
      <c r="D22" s="4">
        <v>1</v>
      </c>
      <c r="E22" s="4"/>
      <c r="F22" s="4"/>
      <c r="G22" s="4"/>
      <c r="H22" s="4">
        <v>1</v>
      </c>
      <c r="I22" s="4"/>
      <c r="J22" s="4">
        <v>1</v>
      </c>
      <c r="K22" s="4"/>
      <c r="L22" s="20"/>
      <c r="M22" s="20"/>
      <c r="N22" s="20">
        <v>1</v>
      </c>
      <c r="O22" s="20"/>
      <c r="P22" s="20"/>
      <c r="Q22" s="20">
        <v>1</v>
      </c>
      <c r="R22" s="20"/>
      <c r="S22" s="20"/>
      <c r="T22" s="20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>
        <v>1</v>
      </c>
      <c r="AI22" s="4"/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</row>
    <row r="23" spans="1:47" x14ac:dyDescent="0.25">
      <c r="A23" s="3">
        <v>15</v>
      </c>
      <c r="B23" s="4" t="str">
        <f>'Старшая группа'!B28</f>
        <v>Першуков Алексей</v>
      </c>
      <c r="C23" s="4">
        <v>1</v>
      </c>
      <c r="D23" s="4"/>
      <c r="E23" s="4"/>
      <c r="F23" s="4"/>
      <c r="G23" s="4">
        <v>1</v>
      </c>
      <c r="H23" s="4"/>
      <c r="I23" s="4">
        <v>1</v>
      </c>
      <c r="J23" s="4"/>
      <c r="K23" s="4"/>
      <c r="L23" s="20"/>
      <c r="M23" s="20">
        <v>1</v>
      </c>
      <c r="N23" s="20"/>
      <c r="O23" s="20"/>
      <c r="P23" s="20">
        <v>1</v>
      </c>
      <c r="Q23" s="20"/>
      <c r="R23" s="20"/>
      <c r="S23" s="20">
        <v>1</v>
      </c>
      <c r="T23" s="20"/>
      <c r="U23" s="4"/>
      <c r="V23" s="4"/>
      <c r="W23" s="4">
        <v>1</v>
      </c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>
        <v>1</v>
      </c>
      <c r="AH23" s="4"/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</row>
    <row r="24" spans="1:47" x14ac:dyDescent="0.25">
      <c r="A24" s="3">
        <v>16</v>
      </c>
      <c r="B24" s="4" t="str">
        <f>'Старшая группа'!B29</f>
        <v>Петаева Милана</v>
      </c>
      <c r="C24" s="4">
        <v>1</v>
      </c>
      <c r="D24" s="4"/>
      <c r="E24" s="4"/>
      <c r="F24" s="4"/>
      <c r="G24" s="4">
        <v>1</v>
      </c>
      <c r="H24" s="4"/>
      <c r="I24" s="4">
        <v>1</v>
      </c>
      <c r="J24" s="4"/>
      <c r="K24" s="4"/>
      <c r="L24" s="20"/>
      <c r="M24" s="20"/>
      <c r="N24" s="20">
        <v>1</v>
      </c>
      <c r="O24" s="20"/>
      <c r="P24" s="20">
        <v>1</v>
      </c>
      <c r="Q24" s="20"/>
      <c r="R24" s="20"/>
      <c r="S24" s="20">
        <v>1</v>
      </c>
      <c r="T24" s="20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>
        <v>1</v>
      </c>
      <c r="AH24" s="4"/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</row>
    <row r="25" spans="1:47" x14ac:dyDescent="0.25">
      <c r="A25" s="3">
        <v>17</v>
      </c>
      <c r="B25" s="4" t="str">
        <f>'Старшая группа'!B30</f>
        <v>Сагатов Ерасыл</v>
      </c>
      <c r="C25" s="4"/>
      <c r="D25" s="4"/>
      <c r="E25" s="4">
        <v>1</v>
      </c>
      <c r="F25" s="4"/>
      <c r="G25" s="4">
        <v>1</v>
      </c>
      <c r="H25" s="4"/>
      <c r="I25" s="4"/>
      <c r="J25" s="4"/>
      <c r="K25" s="4">
        <v>1</v>
      </c>
      <c r="L25" s="20"/>
      <c r="M25" s="20">
        <v>1</v>
      </c>
      <c r="N25" s="20"/>
      <c r="O25" s="20"/>
      <c r="P25" s="20">
        <v>1</v>
      </c>
      <c r="Q25" s="20"/>
      <c r="R25" s="20"/>
      <c r="S25" s="20">
        <v>1</v>
      </c>
      <c r="T25" s="20"/>
      <c r="U25" s="4"/>
      <c r="V25" s="4"/>
      <c r="W25" s="4">
        <v>1</v>
      </c>
      <c r="X25" s="4"/>
      <c r="Y25" s="4"/>
      <c r="Z25" s="4">
        <v>1</v>
      </c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</row>
    <row r="26" spans="1:47" x14ac:dyDescent="0.25">
      <c r="A26" s="3">
        <v>18</v>
      </c>
      <c r="B26" s="4" t="str">
        <f>'Старшая группа'!B31</f>
        <v>Тумгоев Ахмед</v>
      </c>
      <c r="C26" s="4">
        <v>1</v>
      </c>
      <c r="D26" s="4"/>
      <c r="E26" s="4"/>
      <c r="F26" s="4"/>
      <c r="G26" s="4">
        <v>1</v>
      </c>
      <c r="H26" s="4"/>
      <c r="I26" s="4">
        <v>1</v>
      </c>
      <c r="J26" s="4"/>
      <c r="K26" s="4"/>
      <c r="L26" s="20">
        <v>1</v>
      </c>
      <c r="M26" s="20"/>
      <c r="N26" s="20"/>
      <c r="O26" s="20">
        <v>1</v>
      </c>
      <c r="P26" s="20"/>
      <c r="Q26" s="20"/>
      <c r="R26" s="20">
        <v>1</v>
      </c>
      <c r="S26" s="20"/>
      <c r="T26" s="20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>
        <v>1</v>
      </c>
      <c r="AH26" s="4"/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</row>
    <row r="27" spans="1:47" x14ac:dyDescent="0.25">
      <c r="A27" s="3">
        <v>19</v>
      </c>
      <c r="B27" s="4" t="str">
        <f>'Старшая группа'!B32</f>
        <v>Тумгоева Рамина</v>
      </c>
      <c r="C27" s="4">
        <v>1</v>
      </c>
      <c r="D27" s="4"/>
      <c r="E27" s="4"/>
      <c r="F27" s="4"/>
      <c r="G27" s="4">
        <v>1</v>
      </c>
      <c r="H27" s="4"/>
      <c r="I27" s="4">
        <v>1</v>
      </c>
      <c r="J27" s="4"/>
      <c r="K27" s="4"/>
      <c r="L27" s="20"/>
      <c r="M27" s="20">
        <v>1</v>
      </c>
      <c r="N27" s="20"/>
      <c r="O27" s="20"/>
      <c r="P27" s="20">
        <v>1</v>
      </c>
      <c r="Q27" s="20"/>
      <c r="R27" s="20"/>
      <c r="S27" s="20">
        <v>1</v>
      </c>
      <c r="T27" s="20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>
        <v>1</v>
      </c>
      <c r="AH27" s="4"/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</row>
    <row r="28" spans="1:47" x14ac:dyDescent="0.25">
      <c r="A28" s="3">
        <v>20</v>
      </c>
      <c r="B28" s="4" t="str">
        <f>'Старшая группа'!B33</f>
        <v>Франк Михаил</v>
      </c>
      <c r="C28" s="4"/>
      <c r="D28" s="4">
        <v>1</v>
      </c>
      <c r="E28" s="4"/>
      <c r="F28" s="4"/>
      <c r="G28" s="4"/>
      <c r="H28" s="4">
        <v>1</v>
      </c>
      <c r="I28" s="4"/>
      <c r="J28" s="4">
        <v>1</v>
      </c>
      <c r="K28" s="4"/>
      <c r="L28" s="20"/>
      <c r="M28" s="20"/>
      <c r="N28" s="20">
        <v>1</v>
      </c>
      <c r="O28" s="20"/>
      <c r="P28" s="20">
        <v>1</v>
      </c>
      <c r="Q28" s="20"/>
      <c r="R28" s="20"/>
      <c r="S28" s="20"/>
      <c r="T28" s="20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>
        <v>1</v>
      </c>
      <c r="AI28" s="4"/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</row>
    <row r="29" spans="1:47" x14ac:dyDescent="0.25">
      <c r="A29" s="3">
        <v>21</v>
      </c>
      <c r="B29" s="4" t="str">
        <f>'Старшая группа'!B34</f>
        <v>Хлынин Давид</v>
      </c>
      <c r="C29" s="4"/>
      <c r="D29" s="4">
        <v>1</v>
      </c>
      <c r="E29" s="4"/>
      <c r="F29" s="4"/>
      <c r="G29" s="4"/>
      <c r="H29" s="4">
        <v>1</v>
      </c>
      <c r="I29" s="4"/>
      <c r="J29" s="4">
        <v>1</v>
      </c>
      <c r="K29" s="4"/>
      <c r="L29" s="20"/>
      <c r="M29" s="20"/>
      <c r="N29" s="20">
        <v>1</v>
      </c>
      <c r="O29" s="20"/>
      <c r="P29" s="20"/>
      <c r="Q29" s="20">
        <v>1</v>
      </c>
      <c r="R29" s="20"/>
      <c r="S29" s="20"/>
      <c r="T29" s="20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>
        <v>1</v>
      </c>
      <c r="AI29" s="4"/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</row>
    <row r="30" spans="1:47" x14ac:dyDescent="0.25">
      <c r="A30" s="3">
        <v>22</v>
      </c>
      <c r="B30" s="4" t="str">
        <f>'Старшая группа'!B35</f>
        <v>Хлынин Тимофей</v>
      </c>
      <c r="C30" s="4"/>
      <c r="D30" s="4">
        <v>1</v>
      </c>
      <c r="E30" s="4"/>
      <c r="F30" s="4"/>
      <c r="G30" s="4"/>
      <c r="H30" s="4">
        <v>1</v>
      </c>
      <c r="I30" s="4"/>
      <c r="J30" s="4">
        <v>1</v>
      </c>
      <c r="K30" s="4"/>
      <c r="L30" s="20"/>
      <c r="M30" s="20"/>
      <c r="N30" s="20">
        <v>1</v>
      </c>
      <c r="O30" s="20"/>
      <c r="P30" s="20"/>
      <c r="Q30" s="20">
        <v>1</v>
      </c>
      <c r="R30" s="20"/>
      <c r="S30" s="20"/>
      <c r="T30" s="20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>
        <v>1</v>
      </c>
      <c r="AI30" s="4"/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>
        <v>1</v>
      </c>
      <c r="AU30" s="4"/>
    </row>
    <row r="31" spans="1:47" x14ac:dyDescent="0.25">
      <c r="A31" s="3">
        <v>23</v>
      </c>
      <c r="B31" s="4" t="str">
        <f>'Старшая группа'!B36</f>
        <v>Худорожко Мария</v>
      </c>
      <c r="C31" s="4">
        <v>1</v>
      </c>
      <c r="D31" s="4"/>
      <c r="E31" s="4"/>
      <c r="F31" s="4"/>
      <c r="G31" s="4">
        <v>1</v>
      </c>
      <c r="H31" s="4"/>
      <c r="I31" s="4">
        <v>1</v>
      </c>
      <c r="J31" s="4"/>
      <c r="K31" s="4"/>
      <c r="L31" s="20">
        <v>1</v>
      </c>
      <c r="M31" s="20"/>
      <c r="N31" s="20"/>
      <c r="O31" s="20">
        <v>1</v>
      </c>
      <c r="P31" s="20"/>
      <c r="Q31" s="20"/>
      <c r="R31" s="20">
        <v>1</v>
      </c>
      <c r="S31" s="20"/>
      <c r="T31" s="20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>
        <v>1</v>
      </c>
      <c r="AH31" s="4"/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</row>
    <row r="32" spans="1:47" x14ac:dyDescent="0.25">
      <c r="A32" s="3">
        <v>24</v>
      </c>
      <c r="B32" s="4"/>
      <c r="C32" s="4" t="s">
        <v>783</v>
      </c>
      <c r="D32" s="4"/>
      <c r="E32" s="4"/>
      <c r="F32" s="4"/>
      <c r="G32" s="4"/>
      <c r="H32" s="4"/>
      <c r="I32" s="4"/>
      <c r="J32" s="4"/>
      <c r="K32" s="4"/>
      <c r="L32" s="20"/>
      <c r="M32" s="20"/>
      <c r="N32" s="20"/>
      <c r="O32" s="20"/>
      <c r="P32" s="20"/>
      <c r="Q32" s="20"/>
      <c r="R32" s="20"/>
      <c r="S32" s="20"/>
      <c r="T32" s="20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</row>
    <row r="33" spans="1:113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20"/>
      <c r="M33" s="20"/>
      <c r="N33" s="20"/>
      <c r="O33" s="20"/>
      <c r="P33" s="20"/>
      <c r="Q33" s="20"/>
      <c r="R33" s="20"/>
      <c r="S33" s="20"/>
      <c r="T33" s="20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</row>
    <row r="34" spans="1:113" x14ac:dyDescent="0.25">
      <c r="A34" s="82" t="s">
        <v>95</v>
      </c>
      <c r="B34" s="83"/>
      <c r="C34" s="3">
        <v>14</v>
      </c>
      <c r="D34" s="3">
        <f t="shared" ref="D34:AU34" si="0">D9+D10+D11+D12+D13+D14+D15+D16+D17+D18+D19+D20+D21+D22+D23+D24+D25+D26+D27+D28+D29+D30+D31+D32+D33</f>
        <v>8</v>
      </c>
      <c r="E34" s="3">
        <f t="shared" si="0"/>
        <v>1</v>
      </c>
      <c r="F34" s="3">
        <f t="shared" si="0"/>
        <v>0</v>
      </c>
      <c r="G34" s="3">
        <f t="shared" si="0"/>
        <v>18</v>
      </c>
      <c r="H34" s="3">
        <f t="shared" si="0"/>
        <v>5</v>
      </c>
      <c r="I34" s="3">
        <f t="shared" si="0"/>
        <v>16</v>
      </c>
      <c r="J34" s="3">
        <f t="shared" si="0"/>
        <v>6</v>
      </c>
      <c r="K34" s="3">
        <f t="shared" si="0"/>
        <v>1</v>
      </c>
      <c r="L34" s="3">
        <f t="shared" si="0"/>
        <v>4</v>
      </c>
      <c r="M34" s="3">
        <f t="shared" si="0"/>
        <v>13</v>
      </c>
      <c r="N34" s="3">
        <f t="shared" si="0"/>
        <v>6</v>
      </c>
      <c r="O34" s="3">
        <f t="shared" si="0"/>
        <v>3</v>
      </c>
      <c r="P34" s="3">
        <f t="shared" si="0"/>
        <v>16</v>
      </c>
      <c r="Q34" s="3">
        <f t="shared" si="0"/>
        <v>4</v>
      </c>
      <c r="R34" s="3">
        <f t="shared" si="0"/>
        <v>2</v>
      </c>
      <c r="S34" s="3">
        <f t="shared" si="0"/>
        <v>13</v>
      </c>
      <c r="T34" s="3">
        <f t="shared" si="0"/>
        <v>8</v>
      </c>
      <c r="U34" s="3">
        <f t="shared" si="0"/>
        <v>0</v>
      </c>
      <c r="V34" s="3">
        <f t="shared" si="0"/>
        <v>11</v>
      </c>
      <c r="W34" s="3">
        <f t="shared" si="0"/>
        <v>12</v>
      </c>
      <c r="X34" s="3">
        <f t="shared" si="0"/>
        <v>0</v>
      </c>
      <c r="Y34" s="3">
        <f t="shared" si="0"/>
        <v>12</v>
      </c>
      <c r="Z34" s="3">
        <f t="shared" si="0"/>
        <v>11</v>
      </c>
      <c r="AA34" s="3">
        <f t="shared" si="0"/>
        <v>0</v>
      </c>
      <c r="AB34" s="3">
        <f t="shared" si="0"/>
        <v>17</v>
      </c>
      <c r="AC34" s="3">
        <f t="shared" si="0"/>
        <v>6</v>
      </c>
      <c r="AD34" s="3">
        <f t="shared" si="0"/>
        <v>0</v>
      </c>
      <c r="AE34" s="3">
        <f t="shared" si="0"/>
        <v>17</v>
      </c>
      <c r="AF34" s="3">
        <f t="shared" si="0"/>
        <v>6</v>
      </c>
      <c r="AG34" s="3">
        <f t="shared" si="0"/>
        <v>16</v>
      </c>
      <c r="AH34" s="3">
        <f t="shared" si="0"/>
        <v>5</v>
      </c>
      <c r="AI34" s="3">
        <f t="shared" si="0"/>
        <v>1</v>
      </c>
      <c r="AJ34" s="3">
        <f t="shared" si="0"/>
        <v>0</v>
      </c>
      <c r="AK34" s="3">
        <f t="shared" si="0"/>
        <v>17</v>
      </c>
      <c r="AL34" s="3">
        <f t="shared" si="0"/>
        <v>6</v>
      </c>
      <c r="AM34" s="3">
        <f t="shared" si="0"/>
        <v>0</v>
      </c>
      <c r="AN34" s="3">
        <f t="shared" si="0"/>
        <v>16</v>
      </c>
      <c r="AO34" s="3">
        <f t="shared" si="0"/>
        <v>7</v>
      </c>
      <c r="AP34" s="3">
        <f t="shared" si="0"/>
        <v>0</v>
      </c>
      <c r="AQ34" s="3">
        <f t="shared" si="0"/>
        <v>16</v>
      </c>
      <c r="AR34" s="3">
        <f t="shared" si="0"/>
        <v>7</v>
      </c>
      <c r="AS34" s="3">
        <f t="shared" si="0"/>
        <v>0</v>
      </c>
      <c r="AT34" s="3">
        <f t="shared" si="0"/>
        <v>17</v>
      </c>
      <c r="AU34" s="3">
        <f t="shared" si="0"/>
        <v>6</v>
      </c>
    </row>
    <row r="35" spans="1:113" ht="52.5" customHeight="1" x14ac:dyDescent="0.25">
      <c r="A35" s="84" t="s">
        <v>409</v>
      </c>
      <c r="B35" s="85"/>
      <c r="C35" s="28">
        <v>60</v>
      </c>
      <c r="D35" s="10">
        <v>35</v>
      </c>
      <c r="E35" s="10">
        <v>4</v>
      </c>
      <c r="F35" s="28">
        <v>0</v>
      </c>
      <c r="G35" s="10">
        <v>78</v>
      </c>
      <c r="H35" s="10">
        <v>22</v>
      </c>
      <c r="I35" s="28">
        <v>69</v>
      </c>
      <c r="J35" s="10">
        <v>26</v>
      </c>
      <c r="K35" s="10">
        <v>4</v>
      </c>
      <c r="L35" s="28">
        <v>17</v>
      </c>
      <c r="M35" s="10">
        <v>56</v>
      </c>
      <c r="N35" s="10">
        <v>26</v>
      </c>
      <c r="O35" s="28">
        <v>13</v>
      </c>
      <c r="P35" s="10">
        <v>69</v>
      </c>
      <c r="Q35" s="10">
        <v>17</v>
      </c>
      <c r="R35" s="28">
        <v>9</v>
      </c>
      <c r="S35" s="10">
        <v>56</v>
      </c>
      <c r="T35" s="10">
        <v>35</v>
      </c>
      <c r="U35" s="28">
        <v>0</v>
      </c>
      <c r="V35" s="10">
        <v>48</v>
      </c>
      <c r="W35" s="10">
        <v>52</v>
      </c>
      <c r="X35" s="28">
        <v>0</v>
      </c>
      <c r="Y35" s="10">
        <v>52</v>
      </c>
      <c r="Z35" s="10">
        <v>48</v>
      </c>
      <c r="AA35" s="28">
        <v>0</v>
      </c>
      <c r="AB35" s="10">
        <v>74</v>
      </c>
      <c r="AC35" s="10">
        <v>26</v>
      </c>
      <c r="AD35" s="28">
        <v>0</v>
      </c>
      <c r="AE35" s="10">
        <v>74</v>
      </c>
      <c r="AF35" s="10">
        <v>26</v>
      </c>
      <c r="AG35" s="28">
        <v>69</v>
      </c>
      <c r="AH35" s="10">
        <v>22</v>
      </c>
      <c r="AI35" s="10">
        <v>4</v>
      </c>
      <c r="AJ35" s="28">
        <v>0</v>
      </c>
      <c r="AK35" s="10">
        <v>74</v>
      </c>
      <c r="AL35" s="10">
        <v>26</v>
      </c>
      <c r="AM35" s="28">
        <v>0</v>
      </c>
      <c r="AN35" s="10">
        <v>69</v>
      </c>
      <c r="AO35" s="10">
        <v>30</v>
      </c>
      <c r="AP35" s="28">
        <v>0</v>
      </c>
      <c r="AQ35" s="10">
        <v>69</v>
      </c>
      <c r="AR35" s="10">
        <v>30</v>
      </c>
      <c r="AS35" s="28">
        <v>0</v>
      </c>
      <c r="AT35" s="10">
        <v>74</v>
      </c>
      <c r="AU35" s="10">
        <v>26</v>
      </c>
    </row>
    <row r="36" spans="1:113" x14ac:dyDescent="0.25">
      <c r="DG36" s="3"/>
      <c r="DH36" s="10"/>
      <c r="DI36" s="10"/>
    </row>
    <row r="37" spans="1:113" x14ac:dyDescent="0.25">
      <c r="B37" s="137" t="s">
        <v>740</v>
      </c>
      <c r="C37" s="137"/>
      <c r="D37" s="137"/>
      <c r="E37" s="137"/>
      <c r="F37" s="44"/>
      <c r="G37" s="44"/>
      <c r="H37" s="44"/>
      <c r="I37" s="44"/>
      <c r="J37" s="44"/>
      <c r="K37" s="44"/>
      <c r="L37" s="44"/>
      <c r="M37" s="44"/>
      <c r="DG37" s="10"/>
    </row>
    <row r="38" spans="1:113" x14ac:dyDescent="0.25">
      <c r="B38" s="45" t="s">
        <v>391</v>
      </c>
      <c r="C38" s="39" t="s">
        <v>404</v>
      </c>
      <c r="D38" s="39">
        <f>(C34+F34+I34)/3</f>
        <v>10</v>
      </c>
      <c r="E38" s="46">
        <f>(C35+F35+I35)/3</f>
        <v>43</v>
      </c>
      <c r="F38" s="44"/>
      <c r="G38" s="44"/>
      <c r="H38" s="44"/>
      <c r="I38" s="44"/>
      <c r="J38" s="44"/>
      <c r="K38" s="44"/>
      <c r="L38" s="44"/>
      <c r="M38" s="44"/>
    </row>
    <row r="39" spans="1:113" x14ac:dyDescent="0.25">
      <c r="B39" s="45" t="s">
        <v>392</v>
      </c>
      <c r="C39" s="39" t="s">
        <v>404</v>
      </c>
      <c r="D39" s="39">
        <f>(D34+G34+J34)/3</f>
        <v>10.666666666666666</v>
      </c>
      <c r="E39" s="46">
        <f>(D35+G35+J35)/3</f>
        <v>46.333333333333336</v>
      </c>
      <c r="F39" s="44"/>
      <c r="G39" s="44"/>
      <c r="H39" s="44"/>
      <c r="I39" s="44"/>
      <c r="J39" s="44"/>
      <c r="K39" s="44"/>
      <c r="L39" s="44"/>
      <c r="M39" s="44"/>
    </row>
    <row r="40" spans="1:113" x14ac:dyDescent="0.25">
      <c r="B40" s="45" t="s">
        <v>393</v>
      </c>
      <c r="C40" s="39" t="s">
        <v>404</v>
      </c>
      <c r="D40" s="39">
        <f>(E34+H34+K34)/3</f>
        <v>2.3333333333333335</v>
      </c>
      <c r="E40" s="46">
        <f>(E35+H35+K35)/3</f>
        <v>10</v>
      </c>
      <c r="F40" s="44"/>
      <c r="G40" s="44"/>
      <c r="H40" s="44"/>
      <c r="I40" s="44"/>
      <c r="J40" s="44"/>
      <c r="K40" s="44"/>
      <c r="L40" s="44"/>
      <c r="M40" s="44"/>
    </row>
    <row r="41" spans="1:113" x14ac:dyDescent="0.25">
      <c r="B41" s="47"/>
      <c r="C41" s="63"/>
      <c r="D41" s="48">
        <f>D38+D39+D40</f>
        <v>22.999999999999996</v>
      </c>
      <c r="E41" s="72">
        <f>E38+E39+E40</f>
        <v>99.333333333333343</v>
      </c>
      <c r="F41" s="44"/>
      <c r="G41" s="44"/>
      <c r="H41" s="44"/>
      <c r="I41" s="44"/>
      <c r="J41" s="44"/>
      <c r="K41" s="44"/>
      <c r="L41" s="44"/>
      <c r="M41" s="44"/>
    </row>
    <row r="42" spans="1:113" ht="15" customHeight="1" x14ac:dyDescent="0.25">
      <c r="B42" s="45"/>
      <c r="C42" s="39"/>
      <c r="D42" s="158" t="s">
        <v>783</v>
      </c>
      <c r="E42" s="158"/>
      <c r="F42" s="44"/>
      <c r="G42" s="44"/>
      <c r="H42" s="44"/>
      <c r="I42" s="44"/>
    </row>
    <row r="43" spans="1:113" x14ac:dyDescent="0.25">
      <c r="B43" s="45" t="s">
        <v>391</v>
      </c>
      <c r="C43" s="39" t="s">
        <v>405</v>
      </c>
      <c r="D43" s="39">
        <f>(L34+O34+R34)/3</f>
        <v>3</v>
      </c>
      <c r="E43" s="46">
        <f>(L35+O35+R35)/3</f>
        <v>13</v>
      </c>
      <c r="F43" s="49"/>
      <c r="G43" s="49"/>
      <c r="H43" s="49"/>
      <c r="I43" s="49"/>
    </row>
    <row r="44" spans="1:113" x14ac:dyDescent="0.25">
      <c r="B44" s="45" t="s">
        <v>392</v>
      </c>
      <c r="C44" s="39" t="s">
        <v>405</v>
      </c>
      <c r="D44" s="39">
        <f>(M34+P34+S34)/3</f>
        <v>14</v>
      </c>
      <c r="E44" s="46">
        <f>(M35+P35+S35)/3</f>
        <v>60.333333333333336</v>
      </c>
      <c r="F44" s="49"/>
      <c r="G44" s="49"/>
      <c r="H44" s="49"/>
      <c r="I44" s="49"/>
    </row>
    <row r="45" spans="1:113" x14ac:dyDescent="0.25">
      <c r="B45" s="45" t="s">
        <v>393</v>
      </c>
      <c r="C45" s="39" t="s">
        <v>405</v>
      </c>
      <c r="D45" s="39">
        <f>(N34+Q34+T34)/3</f>
        <v>6</v>
      </c>
      <c r="E45" s="46">
        <f>(N35+Q35+T35)/3</f>
        <v>26</v>
      </c>
      <c r="F45" s="49"/>
      <c r="G45" s="49"/>
      <c r="H45" s="49"/>
      <c r="I45" s="49"/>
    </row>
    <row r="46" spans="1:113" x14ac:dyDescent="0.25">
      <c r="B46" s="45"/>
      <c r="C46" s="39"/>
      <c r="D46" s="50">
        <f>D43+D44+D45</f>
        <v>23</v>
      </c>
      <c r="E46" s="73">
        <f>E43+E44+E45</f>
        <v>99.333333333333343</v>
      </c>
      <c r="F46" s="52"/>
      <c r="G46" s="52"/>
      <c r="H46" s="52"/>
      <c r="I46" s="52"/>
    </row>
    <row r="47" spans="1:113" x14ac:dyDescent="0.25">
      <c r="B47" s="45" t="s">
        <v>391</v>
      </c>
      <c r="C47" s="39" t="s">
        <v>406</v>
      </c>
      <c r="D47" s="53">
        <f>(U34+X34+AA34)/3</f>
        <v>0</v>
      </c>
      <c r="E47" s="46">
        <f>(U35+X35+AA35)/3</f>
        <v>0</v>
      </c>
      <c r="F47" s="44"/>
      <c r="G47" s="44"/>
      <c r="H47" s="44"/>
      <c r="I47" s="44"/>
      <c r="J47" s="44"/>
      <c r="K47" s="44"/>
      <c r="L47" s="44"/>
      <c r="M47" s="44"/>
    </row>
    <row r="48" spans="1:113" x14ac:dyDescent="0.25">
      <c r="B48" s="45" t="s">
        <v>392</v>
      </c>
      <c r="C48" s="39" t="s">
        <v>406</v>
      </c>
      <c r="D48" s="53">
        <f>(V34+Y34+AB34)/3</f>
        <v>13.333333333333334</v>
      </c>
      <c r="E48" s="46">
        <f>(V35+Y35+AB35)/3</f>
        <v>58</v>
      </c>
      <c r="F48" s="44"/>
      <c r="G48" s="44"/>
      <c r="H48" s="44"/>
      <c r="I48" s="44"/>
      <c r="J48" s="44"/>
      <c r="K48" s="44"/>
      <c r="L48" s="44"/>
      <c r="M48" s="44"/>
    </row>
    <row r="49" spans="2:13" x14ac:dyDescent="0.25">
      <c r="B49" s="45" t="s">
        <v>393</v>
      </c>
      <c r="C49" s="39" t="s">
        <v>406</v>
      </c>
      <c r="D49" s="53">
        <f>(W34+Z34+AC34)/3</f>
        <v>9.6666666666666661</v>
      </c>
      <c r="E49" s="46">
        <f>(W35+Z35+AC35)/3</f>
        <v>42</v>
      </c>
      <c r="F49" s="44"/>
      <c r="G49" s="44"/>
      <c r="H49" s="44"/>
      <c r="I49" s="44"/>
      <c r="J49" s="44"/>
      <c r="K49" s="44"/>
      <c r="L49" s="44"/>
      <c r="M49" s="44"/>
    </row>
    <row r="50" spans="2:13" x14ac:dyDescent="0.25">
      <c r="B50" s="47"/>
      <c r="C50" s="63"/>
      <c r="D50" s="51">
        <f>D47+D48+D49</f>
        <v>23</v>
      </c>
      <c r="E50" s="51">
        <f>E47+E48+E49</f>
        <v>100</v>
      </c>
      <c r="F50" s="44"/>
      <c r="G50" s="44"/>
      <c r="H50" s="44"/>
      <c r="I50" s="44"/>
      <c r="J50" s="44"/>
      <c r="K50" s="44"/>
      <c r="L50" s="44"/>
      <c r="M50" s="44"/>
    </row>
    <row r="51" spans="2:13" x14ac:dyDescent="0.25">
      <c r="B51" s="45"/>
      <c r="C51" s="39"/>
      <c r="D51" s="162" t="s">
        <v>783</v>
      </c>
      <c r="E51" s="163"/>
    </row>
    <row r="52" spans="2:13" x14ac:dyDescent="0.25">
      <c r="B52" s="45" t="s">
        <v>391</v>
      </c>
      <c r="C52" s="39" t="s">
        <v>407</v>
      </c>
      <c r="D52" s="39">
        <f>(AD34+AG34+AJ34)/3</f>
        <v>5.333333333333333</v>
      </c>
      <c r="E52" s="46">
        <f>(AD35+AG35+AJ35)/3</f>
        <v>23</v>
      </c>
    </row>
    <row r="53" spans="2:13" x14ac:dyDescent="0.25">
      <c r="B53" s="45" t="s">
        <v>392</v>
      </c>
      <c r="C53" s="39" t="s">
        <v>407</v>
      </c>
      <c r="D53" s="39">
        <f>(AE34+AH34+AK34)/3</f>
        <v>13</v>
      </c>
      <c r="E53" s="46">
        <f>(AE35+AH35+AK35)/3</f>
        <v>56.666666666666664</v>
      </c>
    </row>
    <row r="54" spans="2:13" x14ac:dyDescent="0.25">
      <c r="B54" s="45" t="s">
        <v>393</v>
      </c>
      <c r="C54" s="39" t="s">
        <v>407</v>
      </c>
      <c r="D54" s="39">
        <f>(AF34+AI34+AL34)/3</f>
        <v>4.333333333333333</v>
      </c>
      <c r="E54" s="46">
        <f>(AF35+AI35+AL35)/3</f>
        <v>18.666666666666668</v>
      </c>
    </row>
    <row r="55" spans="2:13" x14ac:dyDescent="0.25">
      <c r="B55" s="45"/>
      <c r="C55" s="39"/>
      <c r="D55" s="50">
        <f>D52+D53+D54</f>
        <v>22.666666666666664</v>
      </c>
      <c r="E55" s="73">
        <f>E52+E53+E54</f>
        <v>98.333333333333329</v>
      </c>
    </row>
    <row r="56" spans="2:13" x14ac:dyDescent="0.25">
      <c r="B56" s="45" t="s">
        <v>391</v>
      </c>
      <c r="C56" s="39" t="s">
        <v>408</v>
      </c>
      <c r="D56" s="39">
        <f>(AM34+AP34+AS34)/3</f>
        <v>0</v>
      </c>
      <c r="E56" s="46">
        <f>(AM35+AP35+AS35)/3</f>
        <v>0</v>
      </c>
      <c r="F56" s="44"/>
      <c r="G56" s="44"/>
      <c r="H56" s="44"/>
      <c r="I56" s="44"/>
      <c r="J56" s="44"/>
      <c r="K56" s="44"/>
      <c r="L56" s="44"/>
      <c r="M56" s="44"/>
    </row>
    <row r="57" spans="2:13" x14ac:dyDescent="0.25">
      <c r="B57" s="45" t="s">
        <v>392</v>
      </c>
      <c r="C57" s="39" t="s">
        <v>408</v>
      </c>
      <c r="D57" s="39">
        <f>(AN34+AQ34+AT34)/3</f>
        <v>16.333333333333332</v>
      </c>
      <c r="E57" s="46">
        <f>(AN35+AQ35+AT35)/3</f>
        <v>70.666666666666671</v>
      </c>
      <c r="F57" s="44"/>
      <c r="G57" s="44"/>
      <c r="H57" s="44"/>
      <c r="I57" s="44"/>
      <c r="J57" s="44"/>
      <c r="K57" s="44"/>
      <c r="L57" s="44"/>
      <c r="M57" s="44"/>
    </row>
    <row r="58" spans="2:13" x14ac:dyDescent="0.25">
      <c r="B58" s="45" t="s">
        <v>393</v>
      </c>
      <c r="C58" s="39" t="s">
        <v>408</v>
      </c>
      <c r="D58" s="39">
        <f>(AO34+AR34+AU34)/3</f>
        <v>6.666666666666667</v>
      </c>
      <c r="E58" s="46">
        <f>(AO35+AR35+AU35)/3</f>
        <v>28.666666666666668</v>
      </c>
      <c r="F58" s="44"/>
      <c r="G58" s="44"/>
      <c r="H58" s="44"/>
      <c r="I58" s="44"/>
      <c r="J58" s="44"/>
      <c r="K58" s="44"/>
      <c r="L58" s="44"/>
      <c r="M58" s="44"/>
    </row>
    <row r="59" spans="2:13" x14ac:dyDescent="0.25">
      <c r="B59" s="45"/>
      <c r="C59" s="45"/>
      <c r="D59" s="50">
        <f>D56+D57+D58</f>
        <v>23</v>
      </c>
      <c r="E59" s="51">
        <f>E56+E57+E58</f>
        <v>99.333333333333343</v>
      </c>
      <c r="F59" s="44"/>
      <c r="G59" s="44"/>
      <c r="H59" s="44"/>
      <c r="I59" s="44"/>
      <c r="J59" s="44"/>
      <c r="K59" s="44"/>
      <c r="L59" s="44"/>
      <c r="M59" s="44"/>
    </row>
  </sheetData>
  <mergeCells count="40">
    <mergeCell ref="I7:K7"/>
    <mergeCell ref="U7:W7"/>
    <mergeCell ref="D51:E51"/>
    <mergeCell ref="A34:B34"/>
    <mergeCell ref="A35:B35"/>
    <mergeCell ref="B37:E37"/>
    <mergeCell ref="D42:E42"/>
    <mergeCell ref="A7:A8"/>
    <mergeCell ref="B7:B8"/>
    <mergeCell ref="C7:E7"/>
    <mergeCell ref="F7:H7"/>
    <mergeCell ref="I6:K6"/>
    <mergeCell ref="O6:Q6"/>
    <mergeCell ref="R6:T6"/>
    <mergeCell ref="B4:AU4"/>
    <mergeCell ref="C6:E6"/>
    <mergeCell ref="F6:H6"/>
    <mergeCell ref="C5:K5"/>
    <mergeCell ref="U6:W6"/>
    <mergeCell ref="X6:Z6"/>
    <mergeCell ref="L6:N6"/>
    <mergeCell ref="U5:AC5"/>
    <mergeCell ref="L5:T5"/>
    <mergeCell ref="AJ6:AL6"/>
    <mergeCell ref="AA6:AC6"/>
    <mergeCell ref="ID2:IE2"/>
    <mergeCell ref="AD6:AF6"/>
    <mergeCell ref="AG6:AI6"/>
    <mergeCell ref="AM7:AO7"/>
    <mergeCell ref="AP7:AR7"/>
    <mergeCell ref="AS7:AU7"/>
    <mergeCell ref="AD7:AF7"/>
    <mergeCell ref="AG7:AI7"/>
    <mergeCell ref="AJ7:AL7"/>
    <mergeCell ref="AD5:AL5"/>
    <mergeCell ref="X7:Z7"/>
    <mergeCell ref="AA7:AC7"/>
    <mergeCell ref="L7:N7"/>
    <mergeCell ref="O7:Q7"/>
    <mergeCell ref="R7:T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Группа раннего возраста</vt:lpstr>
      <vt:lpstr>Младшая группа</vt:lpstr>
      <vt:lpstr>Старшая группа</vt:lpstr>
      <vt:lpstr>старшая гр тілге бойлау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2026-01-16T07:35:55Z</dcterms:modified>
</cp:coreProperties>
</file>